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02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05.xml" ContentType="application/vnd.openxmlformats-officedocument.spreadsheetml.worksheet+xml"/>
  <Override PartName="/xl/worksheets/sheet206.xml" ContentType="application/vnd.openxmlformats-officedocument.spreadsheetml.worksheet+xml"/>
  <Override PartName="/xl/worksheets/sheet207.xml" ContentType="application/vnd.openxmlformats-officedocument.spreadsheetml.worksheet+xml"/>
  <Override PartName="/xl/worksheets/sheet208.xml" ContentType="application/vnd.openxmlformats-officedocument.spreadsheetml.worksheet+xml"/>
  <Override PartName="/xl/worksheets/sheet209.xml" ContentType="application/vnd.openxmlformats-officedocument.spreadsheetml.worksheet+xml"/>
  <Override PartName="/xl/worksheets/sheet2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ED292573-E046-4CBE-8EDA-3D6E67DE1E4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DS7-1000" sheetId="1" r:id="rId1"/>
    <sheet name="PDS7-1001" sheetId="2" r:id="rId2"/>
    <sheet name="PDS7-1002" sheetId="3" r:id="rId3"/>
    <sheet name="PDS7-1003" sheetId="4" r:id="rId4"/>
    <sheet name="PDS7-1004" sheetId="5" r:id="rId5"/>
    <sheet name="PDS7-1005" sheetId="6" r:id="rId6"/>
    <sheet name="PDS7-1006" sheetId="7" r:id="rId7"/>
    <sheet name="PDS7-1007" sheetId="8" r:id="rId8"/>
    <sheet name="PDS7-1008" sheetId="9" r:id="rId9"/>
    <sheet name="PDS7-1009" sheetId="10" r:id="rId10"/>
    <sheet name="PDS7-1010" sheetId="11" r:id="rId11"/>
    <sheet name="PDS7-1011" sheetId="12" r:id="rId12"/>
    <sheet name="PDS7-1012" sheetId="13" r:id="rId13"/>
    <sheet name="PDS7-1013" sheetId="14" r:id="rId14"/>
    <sheet name="PDS7-1014" sheetId="15" r:id="rId15"/>
    <sheet name="PDS7-1015" sheetId="16" r:id="rId16"/>
    <sheet name="PDS7-1016" sheetId="17" r:id="rId17"/>
    <sheet name="PDS7-1017" sheetId="18" r:id="rId18"/>
    <sheet name="PDS7-1018" sheetId="19" r:id="rId19"/>
    <sheet name="PDS7-1019" sheetId="20" r:id="rId20"/>
    <sheet name="PDS7-1020" sheetId="21" r:id="rId21"/>
    <sheet name="PDS7-1021" sheetId="22" r:id="rId22"/>
    <sheet name="PDS7-1022" sheetId="23" r:id="rId23"/>
    <sheet name="PDS7-1023" sheetId="24" r:id="rId24"/>
    <sheet name="PDS7-1024" sheetId="25" r:id="rId25"/>
    <sheet name="PDS7-1025" sheetId="26" r:id="rId26"/>
    <sheet name="PDS7-1026" sheetId="27" r:id="rId27"/>
    <sheet name="PDS7-1027" sheetId="28" r:id="rId28"/>
    <sheet name="PDS7-1028" sheetId="29" r:id="rId29"/>
    <sheet name="PDS7-1029" sheetId="30" r:id="rId30"/>
    <sheet name="PDS7-1030" sheetId="31" r:id="rId31"/>
    <sheet name="PDS7-1031" sheetId="32" r:id="rId32"/>
    <sheet name="PDS7-1032" sheetId="33" r:id="rId33"/>
    <sheet name="PDS7-1033" sheetId="34" r:id="rId34"/>
    <sheet name="PDS7-1034" sheetId="35" r:id="rId35"/>
    <sheet name="PDS7-1035" sheetId="36" r:id="rId36"/>
    <sheet name="PDS7-1036" sheetId="37" r:id="rId37"/>
    <sheet name="PDS7-1037" sheetId="38" r:id="rId38"/>
    <sheet name="PDS7-1038" sheetId="39" r:id="rId39"/>
    <sheet name="PDS7-1039" sheetId="40" r:id="rId40"/>
    <sheet name="PDS7-1040" sheetId="41" r:id="rId41"/>
    <sheet name="PDS7-1041" sheetId="42" r:id="rId42"/>
    <sheet name="PDS7-1042" sheetId="43" r:id="rId43"/>
    <sheet name="PDS7-1043" sheetId="44" r:id="rId44"/>
    <sheet name="PDS7-1044" sheetId="45" r:id="rId45"/>
    <sheet name="PDS7-1045" sheetId="46" r:id="rId46"/>
    <sheet name="PDS7-1046" sheetId="47" r:id="rId47"/>
    <sheet name="PDS7-1047" sheetId="48" r:id="rId48"/>
    <sheet name="PDS7-1048" sheetId="49" r:id="rId49"/>
    <sheet name="PDS7-1049" sheetId="50" r:id="rId50"/>
    <sheet name="PDS7-1050" sheetId="51" r:id="rId51"/>
    <sheet name="PDS7-1051" sheetId="52" r:id="rId52"/>
    <sheet name="PDS7-1052" sheetId="53" r:id="rId53"/>
    <sheet name="PDS7-1053" sheetId="54" r:id="rId54"/>
    <sheet name="PDS7-1054" sheetId="55" r:id="rId55"/>
    <sheet name="PDS7-1055" sheetId="56" r:id="rId56"/>
    <sheet name="PDS7-1056" sheetId="57" r:id="rId57"/>
    <sheet name="PDS7-1057" sheetId="58" r:id="rId58"/>
    <sheet name="PDS7-1058" sheetId="59" r:id="rId59"/>
    <sheet name="PDS7-1059" sheetId="60" r:id="rId60"/>
    <sheet name="PDS7-1060" sheetId="61" r:id="rId61"/>
    <sheet name="PDS7-1061" sheetId="62" r:id="rId62"/>
    <sheet name="PDS7-1062" sheetId="63" r:id="rId63"/>
    <sheet name="PDS7-1063" sheetId="64" r:id="rId64"/>
    <sheet name="PDS7-1064" sheetId="65" r:id="rId65"/>
    <sheet name="PDS7-1065" sheetId="66" r:id="rId66"/>
    <sheet name="PDS7-1066" sheetId="67" r:id="rId67"/>
    <sheet name="PDS7-1067" sheetId="68" r:id="rId68"/>
    <sheet name="PDS7-1068" sheetId="69" r:id="rId69"/>
    <sheet name="PDS7-1069" sheetId="70" r:id="rId70"/>
    <sheet name="PDS7-1070" sheetId="71" r:id="rId71"/>
    <sheet name="PDS7-1071" sheetId="72" r:id="rId72"/>
    <sheet name="PDS7-1072" sheetId="73" r:id="rId73"/>
    <sheet name="PDS7-1073" sheetId="74" r:id="rId74"/>
    <sheet name="PDS7-1074" sheetId="75" r:id="rId75"/>
    <sheet name="PDS7-1075" sheetId="76" r:id="rId76"/>
    <sheet name="PDS7-1076" sheetId="77" r:id="rId77"/>
    <sheet name="PDS7-1077" sheetId="78" r:id="rId78"/>
    <sheet name="PDS7-1078" sheetId="79" r:id="rId79"/>
    <sheet name="PDS7-1079" sheetId="80" r:id="rId80"/>
    <sheet name="PDS7-1080" sheetId="81" r:id="rId81"/>
    <sheet name="PDS7-1081" sheetId="82" r:id="rId82"/>
    <sheet name="PDS7-1082" sheetId="83" r:id="rId83"/>
    <sheet name="PDS7-1083" sheetId="84" r:id="rId84"/>
    <sheet name="PDS7-1084" sheetId="85" r:id="rId85"/>
    <sheet name="PDS7-1085" sheetId="86" r:id="rId86"/>
    <sheet name="PDS7-1086" sheetId="87" r:id="rId87"/>
    <sheet name="PDS7-1087" sheetId="88" r:id="rId88"/>
    <sheet name="PDS7-1088" sheetId="89" r:id="rId89"/>
    <sheet name="PDS7-1089" sheetId="90" r:id="rId90"/>
    <sheet name="PDS7-1090" sheetId="91" r:id="rId91"/>
    <sheet name="PDS7-1091" sheetId="92" r:id="rId92"/>
    <sheet name="PDS7-1092" sheetId="93" r:id="rId93"/>
    <sheet name="PDS7-1093" sheetId="94" r:id="rId94"/>
    <sheet name="PDS7-1094" sheetId="95" r:id="rId95"/>
    <sheet name="PDS7-1095" sheetId="96" r:id="rId96"/>
    <sheet name="PDS7-1096" sheetId="97" r:id="rId97"/>
    <sheet name="PDS7-1097" sheetId="98" r:id="rId98"/>
    <sheet name="PDS7-1098" sheetId="99" r:id="rId99"/>
    <sheet name="PDS7-1099" sheetId="100" r:id="rId100"/>
    <sheet name="PDS7-1100" sheetId="101" r:id="rId101"/>
    <sheet name="PDS7-1101" sheetId="102" r:id="rId102"/>
    <sheet name="PDS7-1102" sheetId="103" r:id="rId103"/>
    <sheet name="PDS7-1103" sheetId="104" r:id="rId104"/>
    <sheet name="PDS7-1104" sheetId="105" r:id="rId105"/>
    <sheet name="PDS7-1105" sheetId="106" r:id="rId106"/>
    <sheet name="PDS7-1106" sheetId="107" r:id="rId107"/>
    <sheet name="PDS7-1107" sheetId="108" r:id="rId108"/>
    <sheet name="PDS7-1108" sheetId="109" r:id="rId109"/>
    <sheet name="PDS7-1109" sheetId="110" r:id="rId110"/>
    <sheet name="PDS7-1110" sheetId="111" r:id="rId111"/>
    <sheet name="PDS7-1111" sheetId="112" r:id="rId112"/>
    <sheet name="PDS7-1112" sheetId="113" r:id="rId113"/>
    <sheet name="PDS7-1113" sheetId="114" r:id="rId114"/>
    <sheet name="PDS7-1114" sheetId="115" r:id="rId115"/>
    <sheet name="PDS7-1115" sheetId="116" r:id="rId116"/>
    <sheet name="PDS7-1116" sheetId="117" r:id="rId117"/>
    <sheet name="PDS7-1117" sheetId="118" r:id="rId118"/>
    <sheet name="PDS7-1118" sheetId="119" r:id="rId119"/>
    <sheet name="PDS7-1119" sheetId="120" r:id="rId120"/>
    <sheet name="PDS7-1120" sheetId="121" r:id="rId121"/>
    <sheet name="PDS7-1121" sheetId="122" r:id="rId122"/>
    <sheet name="PDS7-1122" sheetId="123" r:id="rId123"/>
    <sheet name="PDS7-1123" sheetId="124" r:id="rId124"/>
    <sheet name="PDS7-1124" sheetId="125" r:id="rId125"/>
    <sheet name="PDS7-1125" sheetId="126" r:id="rId126"/>
    <sheet name="PDS7-1126" sheetId="127" r:id="rId127"/>
    <sheet name="PDS7-1127" sheetId="128" r:id="rId128"/>
    <sheet name="PDS7-1128" sheetId="129" r:id="rId129"/>
    <sheet name="PDS7-1129" sheetId="130" r:id="rId130"/>
    <sheet name="PDS7-1130" sheetId="131" r:id="rId131"/>
    <sheet name="PDS7-1131" sheetId="132" r:id="rId132"/>
    <sheet name="PDS7-1132" sheetId="133" r:id="rId133"/>
    <sheet name="PDS7-1133" sheetId="134" r:id="rId134"/>
    <sheet name="PDS7-1134" sheetId="135" r:id="rId135"/>
    <sheet name="PDS7-1135" sheetId="136" r:id="rId136"/>
    <sheet name="PDS7-1136" sheetId="137" r:id="rId137"/>
    <sheet name="PDS7-1137" sheetId="138" r:id="rId138"/>
    <sheet name="PDS7-1138" sheetId="139" r:id="rId139"/>
    <sheet name="PDS7-1139" sheetId="140" r:id="rId140"/>
    <sheet name="PDS7-1140" sheetId="141" r:id="rId141"/>
    <sheet name="PDS7-1141" sheetId="142" r:id="rId142"/>
    <sheet name="PDS7-1142" sheetId="143" r:id="rId143"/>
    <sheet name="PDS7-1143" sheetId="144" r:id="rId144"/>
    <sheet name="PDS7-1144" sheetId="145" r:id="rId145"/>
    <sheet name="PDS7-1145" sheetId="146" r:id="rId146"/>
    <sheet name="PDS7-1146" sheetId="147" r:id="rId147"/>
    <sheet name="PDS7-1147" sheetId="148" r:id="rId148"/>
    <sheet name="PDS7-1148" sheetId="149" r:id="rId149"/>
    <sheet name="PDS7-1149" sheetId="150" r:id="rId150"/>
    <sheet name="PDS7-1150" sheetId="151" r:id="rId151"/>
    <sheet name="PDS7-1151" sheetId="152" r:id="rId152"/>
    <sheet name="PDS7-1152" sheetId="153" r:id="rId153"/>
    <sheet name="PDS7-1153" sheetId="154" r:id="rId154"/>
    <sheet name="PDS7-1154" sheetId="155" r:id="rId155"/>
    <sheet name="PDS7-1155" sheetId="156" r:id="rId156"/>
    <sheet name="PDS7-1156" sheetId="157" r:id="rId157"/>
    <sheet name="PDS7-1157" sheetId="158" r:id="rId158"/>
    <sheet name="PDS7-1158" sheetId="159" r:id="rId159"/>
    <sheet name="PDS7-1159" sheetId="160" r:id="rId160"/>
    <sheet name="PDS7-1160" sheetId="161" r:id="rId161"/>
    <sheet name="PDS7-1161" sheetId="162" r:id="rId162"/>
    <sheet name="PDS7-1162" sheetId="163" r:id="rId163"/>
    <sheet name="PDS7-1163" sheetId="164" r:id="rId164"/>
    <sheet name="PDS7-1164" sheetId="165" r:id="rId165"/>
    <sheet name="PDS7-1165" sheetId="166" r:id="rId166"/>
    <sheet name="PDS7-1166" sheetId="167" r:id="rId167"/>
    <sheet name="PDS7-1167" sheetId="168" r:id="rId168"/>
    <sheet name="PDS7-1168" sheetId="169" r:id="rId169"/>
    <sheet name="PDS7-1169" sheetId="170" r:id="rId170"/>
    <sheet name="PDS7-1170" sheetId="171" r:id="rId171"/>
    <sheet name="PDS7-1171" sheetId="172" r:id="rId172"/>
    <sheet name="PDS7-1172" sheetId="173" r:id="rId173"/>
    <sheet name="PDS7-1173" sheetId="174" r:id="rId174"/>
    <sheet name="PDS7-1174" sheetId="175" r:id="rId175"/>
    <sheet name="PDS7-1175" sheetId="176" r:id="rId176"/>
    <sheet name="PDS7-1176" sheetId="177" r:id="rId177"/>
    <sheet name="PDS7-1177" sheetId="178" r:id="rId178"/>
    <sheet name="PDS7-1178" sheetId="179" r:id="rId179"/>
    <sheet name="PDS7-1179" sheetId="180" r:id="rId180"/>
    <sheet name="PDS7-1180" sheetId="181" r:id="rId181"/>
    <sheet name="PDS7-1181" sheetId="182" r:id="rId182"/>
    <sheet name="PDS7-1182" sheetId="183" r:id="rId183"/>
    <sheet name="PDS7-1183" sheetId="184" r:id="rId184"/>
    <sheet name="PDS7-1184" sheetId="185" r:id="rId185"/>
    <sheet name="PDS7-1185" sheetId="186" r:id="rId186"/>
    <sheet name="PDS7-1186" sheetId="187" r:id="rId187"/>
    <sheet name="PDS7-1187" sheetId="188" r:id="rId188"/>
    <sheet name="PDS7-1188" sheetId="189" r:id="rId189"/>
    <sheet name="PDS7-1189" sheetId="190" r:id="rId190"/>
    <sheet name="PDS7-1190" sheetId="191" r:id="rId191"/>
    <sheet name="PDS7-1191" sheetId="192" r:id="rId192"/>
    <sheet name="PDS7-1192" sheetId="193" r:id="rId193"/>
    <sheet name="PDS7-1193" sheetId="194" r:id="rId194"/>
    <sheet name="PDS7-1194" sheetId="195" r:id="rId195"/>
    <sheet name="PDS7-1195" sheetId="196" r:id="rId196"/>
    <sheet name="PDS7-1196" sheetId="197" r:id="rId197"/>
    <sheet name="PDS7-1197" sheetId="198" r:id="rId198"/>
    <sheet name="PDS7-1198" sheetId="199" r:id="rId199"/>
    <sheet name="PDS7-1199" sheetId="200" r:id="rId200"/>
    <sheet name="PDS7-1200" sheetId="201" r:id="rId201"/>
    <sheet name="PDS7-1201" sheetId="202" r:id="rId202"/>
    <sheet name="PDS7-1202" sheetId="203" r:id="rId203"/>
    <sheet name="PDS7-1203" sheetId="204" r:id="rId204"/>
    <sheet name="PDS7-1204" sheetId="205" r:id="rId205"/>
    <sheet name="PDS7-1205" sheetId="206" r:id="rId206"/>
    <sheet name="PDS7-1206" sheetId="207" r:id="rId207"/>
    <sheet name="PDS7-1207" sheetId="208" r:id="rId208"/>
    <sheet name="PDS7-1208" sheetId="209" r:id="rId209"/>
    <sheet name="PDS7-1209" sheetId="210" r:id="rId210"/>
  </sheets>
  <definedNames>
    <definedName name="_xlnm.Print_Area" localSheetId="0">'PDS7-1000'!$A$1:$AL$18</definedName>
    <definedName name="_xlnm.Print_Area" localSheetId="1">'PDS7-1001'!$A$1:$AL$17</definedName>
    <definedName name="_xlnm.Print_Area" localSheetId="2">'PDS7-1002'!$A$1:$AL$17</definedName>
    <definedName name="_xlnm.Print_Area" localSheetId="3">'PDS7-1003'!$A$1:$AL$20</definedName>
    <definedName name="_xlnm.Print_Area" localSheetId="4">'PDS7-1004'!$A$1:$AL$19</definedName>
    <definedName name="_xlnm.Print_Area" localSheetId="5">'PDS7-1005'!$A$1:$AL$17</definedName>
    <definedName name="_xlnm.Print_Area" localSheetId="6">'PDS7-1006'!$A$1:$AL$18</definedName>
    <definedName name="_xlnm.Print_Area" localSheetId="7">'PDS7-1007'!$A$1:$AL$17</definedName>
    <definedName name="_xlnm.Print_Area" localSheetId="8">'PDS7-1008'!$A$1:$AL$21</definedName>
    <definedName name="_xlnm.Print_Area" localSheetId="9">'PDS7-1009'!$A$1:$AL$18</definedName>
    <definedName name="_xlnm.Print_Area" localSheetId="10">'PDS7-1010'!$A$1:$AL$17</definedName>
    <definedName name="_xlnm.Print_Area" localSheetId="11">'PDS7-1011'!$A$1:$AL$17</definedName>
    <definedName name="_xlnm.Print_Area" localSheetId="12">'PDS7-1012'!$A$1:$AL$19</definedName>
    <definedName name="_xlnm.Print_Area" localSheetId="13">'PDS7-1013'!$A$1:$AL$17</definedName>
    <definedName name="_xlnm.Print_Area" localSheetId="14">'PDS7-1014'!$A$1:$AL$17</definedName>
    <definedName name="_xlnm.Print_Area" localSheetId="15">'PDS7-1015'!$A$1:$AL$17</definedName>
    <definedName name="_xlnm.Print_Area" localSheetId="16">'PDS7-1016'!$A$1:$AL$17</definedName>
    <definedName name="_xlnm.Print_Area" localSheetId="17">'PDS7-1017'!$A$1:$AL$18</definedName>
    <definedName name="_xlnm.Print_Area" localSheetId="18">'PDS7-1018'!$A$1:$AL$24</definedName>
    <definedName name="_xlnm.Print_Area" localSheetId="19">'PDS7-1019'!$A$1:$AL$17</definedName>
    <definedName name="_xlnm.Print_Area" localSheetId="20">'PDS7-1020'!$A$1:$AL$17</definedName>
    <definedName name="_xlnm.Print_Area" localSheetId="21">'PDS7-1021'!$A$1:$AL$18</definedName>
    <definedName name="_xlnm.Print_Area" localSheetId="22">'PDS7-1022'!$A$1:$AL$21</definedName>
    <definedName name="_xlnm.Print_Area" localSheetId="23">'PDS7-1023'!$A$1:$AL$19</definedName>
    <definedName name="_xlnm.Print_Area" localSheetId="24">'PDS7-1024'!$A$1:$AL$17</definedName>
    <definedName name="_xlnm.Print_Area" localSheetId="25">'PDS7-1025'!$A$1:$AL$19</definedName>
    <definedName name="_xlnm.Print_Area" localSheetId="26">'PDS7-1026'!$A$1:$AL$17</definedName>
    <definedName name="_xlnm.Print_Area" localSheetId="27">'PDS7-1027'!$A$1:$AL$17</definedName>
    <definedName name="_xlnm.Print_Area" localSheetId="28">'PDS7-1028'!$A$1:$AL$18</definedName>
    <definedName name="_xlnm.Print_Area" localSheetId="29">'PDS7-1029'!$A$1:$AL$18</definedName>
    <definedName name="_xlnm.Print_Area" localSheetId="30">'PDS7-1030'!$A$1:$AL$17</definedName>
    <definedName name="_xlnm.Print_Area" localSheetId="31">'PDS7-1031'!$A$1:$AL$17</definedName>
    <definedName name="_xlnm.Print_Area" localSheetId="32">'PDS7-1032'!$A$1:$AL$19</definedName>
    <definedName name="_xlnm.Print_Area" localSheetId="33">'PDS7-1033'!$A$1:$AL$18</definedName>
    <definedName name="_xlnm.Print_Area" localSheetId="34">'PDS7-1034'!$A$1:$AL$17</definedName>
    <definedName name="_xlnm.Print_Area" localSheetId="35">'PDS7-1035'!$A$1:$AL$18</definedName>
    <definedName name="_xlnm.Print_Area" localSheetId="36">'PDS7-1036'!$A$1:$AL$17</definedName>
    <definedName name="_xlnm.Print_Area" localSheetId="37">'PDS7-1037'!$A$1:$AL$18</definedName>
    <definedName name="_xlnm.Print_Area" localSheetId="38">'PDS7-1038'!$A$1:$AL$19</definedName>
    <definedName name="_xlnm.Print_Area" localSheetId="39">'PDS7-1039'!$A$1:$AL$17</definedName>
    <definedName name="_xlnm.Print_Area" localSheetId="40">'PDS7-1040'!$A$1:$AL$17</definedName>
    <definedName name="_xlnm.Print_Area" localSheetId="41">'PDS7-1041'!$A$1:$AL$18</definedName>
    <definedName name="_xlnm.Print_Area" localSheetId="42">'PDS7-1042'!$A$1:$AL$18</definedName>
    <definedName name="_xlnm.Print_Area" localSheetId="43">'PDS7-1043'!$A$1:$AL$17</definedName>
    <definedName name="_xlnm.Print_Area" localSheetId="44">'PDS7-1044'!$A$1:$AL$19</definedName>
    <definedName name="_xlnm.Print_Area" localSheetId="45">'PDS7-1045'!$A$1:$AL$18</definedName>
    <definedName name="_xlnm.Print_Area" localSheetId="46">'PDS7-1046'!$A$1:$AL$19</definedName>
    <definedName name="_xlnm.Print_Area" localSheetId="47">'PDS7-1047'!$A$1:$AL$19</definedName>
    <definedName name="_xlnm.Print_Area" localSheetId="48">'PDS7-1048'!$A$1:$AL$17</definedName>
    <definedName name="_xlnm.Print_Area" localSheetId="49">'PDS7-1049'!$A$1:$AL$18</definedName>
    <definedName name="_xlnm.Print_Area" localSheetId="50">'PDS7-1050'!$A$1:$AL$19</definedName>
    <definedName name="_xlnm.Print_Area" localSheetId="51">'PDS7-1051'!$A$1:$AL$22</definedName>
    <definedName name="_xlnm.Print_Area" localSheetId="52">'PDS7-1052'!$A$1:$AL$18</definedName>
    <definedName name="_xlnm.Print_Area" localSheetId="53">'PDS7-1053'!$A$1:$AL$17</definedName>
    <definedName name="_xlnm.Print_Area" localSheetId="54">'PDS7-1054'!$A$1:$AL$17</definedName>
    <definedName name="_xlnm.Print_Area" localSheetId="55">'PDS7-1055'!$A$1:$AL$17</definedName>
    <definedName name="_xlnm.Print_Area" localSheetId="56">'PDS7-1056'!$A$1:$AL$17</definedName>
    <definedName name="_xlnm.Print_Area" localSheetId="57">'PDS7-1057'!$A$1:$AL$18</definedName>
    <definedName name="_xlnm.Print_Area" localSheetId="58">'PDS7-1058'!$A$1:$AL$17</definedName>
    <definedName name="_xlnm.Print_Area" localSheetId="59">'PDS7-1059'!$A$1:$AL$17</definedName>
    <definedName name="_xlnm.Print_Area" localSheetId="60">'PDS7-1060'!$A$1:$AL$17</definedName>
    <definedName name="_xlnm.Print_Area" localSheetId="61">'PDS7-1061'!$A$1:$AL$17</definedName>
    <definedName name="_xlnm.Print_Area" localSheetId="62">'PDS7-1062'!$A$1:$AL$17</definedName>
    <definedName name="_xlnm.Print_Area" localSheetId="63">'PDS7-1063'!$A$1:$AL$17</definedName>
    <definedName name="_xlnm.Print_Area" localSheetId="64">'PDS7-1064'!$A$1:$AL$17</definedName>
    <definedName name="_xlnm.Print_Area" localSheetId="65">'PDS7-1065'!$A$1:$AL$17</definedName>
    <definedName name="_xlnm.Print_Area" localSheetId="66">'PDS7-1066'!$A$1:$AL$17</definedName>
    <definedName name="_xlnm.Print_Area" localSheetId="67">'PDS7-1067'!$A$1:$AL$17</definedName>
    <definedName name="_xlnm.Print_Area" localSheetId="68">'PDS7-1068'!$A$1:$AL$17</definedName>
    <definedName name="_xlnm.Print_Area" localSheetId="69">'PDS7-1069'!$A$1:$AL$20</definedName>
    <definedName name="_xlnm.Print_Area" localSheetId="70">'PDS7-1070'!$A$1:$AL$18</definedName>
    <definedName name="_xlnm.Print_Area" localSheetId="71">'PDS7-1071'!$A$1:$AL$17</definedName>
    <definedName name="_xlnm.Print_Area" localSheetId="72">'PDS7-1072'!$A$1:$AL$19</definedName>
    <definedName name="_xlnm.Print_Area" localSheetId="73">'PDS7-1073'!$A$1:$AL$18</definedName>
    <definedName name="_xlnm.Print_Area" localSheetId="74">'PDS7-1074'!$A$1:$AL$17</definedName>
    <definedName name="_xlnm.Print_Area" localSheetId="75">'PDS7-1075'!$A$1:$AL$17</definedName>
    <definedName name="_xlnm.Print_Area" localSheetId="76">'PDS7-1076'!$A$1:$AL$20</definedName>
    <definedName name="_xlnm.Print_Area" localSheetId="77">'PDS7-1077'!$A$1:$AL$18</definedName>
    <definedName name="_xlnm.Print_Area" localSheetId="78">'PDS7-1078'!$A$1:$AL$18</definedName>
    <definedName name="_xlnm.Print_Area" localSheetId="79">'PDS7-1079'!$A$1:$AL$17</definedName>
    <definedName name="_xlnm.Print_Area" localSheetId="80">'PDS7-1080'!$A$1:$AL$17</definedName>
    <definedName name="_xlnm.Print_Area" localSheetId="81">'PDS7-1081'!$A$1:$AL$18</definedName>
    <definedName name="_xlnm.Print_Area" localSheetId="82">'PDS7-1082'!$A$1:$AL$17</definedName>
    <definedName name="_xlnm.Print_Area" localSheetId="83">'PDS7-1083'!$A$1:$AL$20</definedName>
    <definedName name="_xlnm.Print_Area" localSheetId="84">'PDS7-1084'!$A$1:$AL$19</definedName>
    <definedName name="_xlnm.Print_Area" localSheetId="85">'PDS7-1085'!$A$1:$AL$17</definedName>
    <definedName name="_xlnm.Print_Area" localSheetId="86">'PDS7-1086'!$A$1:$AL$17</definedName>
    <definedName name="_xlnm.Print_Area" localSheetId="87">'PDS7-1087'!$A$1:$AL$17</definedName>
    <definedName name="_xlnm.Print_Area" localSheetId="88">'PDS7-1088'!$A$1:$AL$17</definedName>
    <definedName name="_xlnm.Print_Area" localSheetId="89">'PDS7-1089'!$A$1:$AL$17</definedName>
    <definedName name="_xlnm.Print_Area" localSheetId="90">'PDS7-1090'!$A$1:$AL$20</definedName>
    <definedName name="_xlnm.Print_Area" localSheetId="91">'PDS7-1091'!$A$1:$AL$17</definedName>
    <definedName name="_xlnm.Print_Area" localSheetId="92">'PDS7-1092'!$A$1:$AL$19</definedName>
    <definedName name="_xlnm.Print_Area" localSheetId="93">'PDS7-1093'!$A$1:$AL$23</definedName>
    <definedName name="_xlnm.Print_Area" localSheetId="94">'PDS7-1094'!$A$1:$AL$20</definedName>
    <definedName name="_xlnm.Print_Area" localSheetId="95">'PDS7-1095'!$A$1:$AL$22</definedName>
    <definedName name="_xlnm.Print_Area" localSheetId="96">'PDS7-1096'!$A$1:$AL$19</definedName>
    <definedName name="_xlnm.Print_Area" localSheetId="97">'PDS7-1097'!$A$1:$AL$21</definedName>
    <definedName name="_xlnm.Print_Area" localSheetId="98">'PDS7-1098'!$A$1:$AL$17</definedName>
    <definedName name="_xlnm.Print_Area" localSheetId="99">'PDS7-1099'!$A$1:$AL$21</definedName>
    <definedName name="_xlnm.Print_Area" localSheetId="100">'PDS7-1100'!$A$1:$AL$19</definedName>
    <definedName name="_xlnm.Print_Area" localSheetId="101">'PDS7-1101'!$A$1:$AL$17</definedName>
    <definedName name="_xlnm.Print_Area" localSheetId="102">'PDS7-1102'!$A$1:$AL$18</definedName>
    <definedName name="_xlnm.Print_Area" localSheetId="103">'PDS7-1103'!$A$1:$AL$17</definedName>
    <definedName name="_xlnm.Print_Area" localSheetId="104">'PDS7-1104'!$A$1:$AL$17</definedName>
    <definedName name="_xlnm.Print_Area" localSheetId="105">'PDS7-1105'!$A$1:$AL$19</definedName>
    <definedName name="_xlnm.Print_Area" localSheetId="106">'PDS7-1106'!$A$1:$AL$18</definedName>
    <definedName name="_xlnm.Print_Area" localSheetId="107">'PDS7-1107'!$A$1:$AL$20</definedName>
    <definedName name="_xlnm.Print_Area" localSheetId="108">'PDS7-1108'!$A$1:$AL$18</definedName>
    <definedName name="_xlnm.Print_Area" localSheetId="109">'PDS7-1109'!$A$1:$AL$18</definedName>
    <definedName name="_xlnm.Print_Area" localSheetId="110">'PDS7-1110'!$A$1:$AL$17</definedName>
    <definedName name="_xlnm.Print_Area" localSheetId="111">'PDS7-1111'!$A$1:$AL$19</definedName>
    <definedName name="_xlnm.Print_Area" localSheetId="112">'PDS7-1112'!$A$1:$AL$17</definedName>
    <definedName name="_xlnm.Print_Area" localSheetId="113">'PDS7-1113'!$A$1:$AL$18</definedName>
    <definedName name="_xlnm.Print_Area" localSheetId="114">'PDS7-1114'!$A$1:$AL$18</definedName>
    <definedName name="_xlnm.Print_Area" localSheetId="115">'PDS7-1115'!$A$1:$AL$18</definedName>
    <definedName name="_xlnm.Print_Area" localSheetId="116">'PDS7-1116'!$A$1:$AL$21</definedName>
    <definedName name="_xlnm.Print_Area" localSheetId="117">'PDS7-1117'!$A$1:$AL$18</definedName>
    <definedName name="_xlnm.Print_Area" localSheetId="118">'PDS7-1118'!$A$1:$AL$19</definedName>
    <definedName name="_xlnm.Print_Area" localSheetId="119">'PDS7-1119'!$A$1:$AL$20</definedName>
    <definedName name="_xlnm.Print_Area" localSheetId="120">'PDS7-1120'!$A$1:$AL$17</definedName>
    <definedName name="_xlnm.Print_Area" localSheetId="121">'PDS7-1121'!$A$1:$AL$19</definedName>
    <definedName name="_xlnm.Print_Area" localSheetId="122">'PDS7-1122'!$A$1:$AL$18</definedName>
    <definedName name="_xlnm.Print_Area" localSheetId="123">'PDS7-1123'!$A$1:$AL$17</definedName>
    <definedName name="_xlnm.Print_Area" localSheetId="124">'PDS7-1124'!$A$1:$AL$17</definedName>
    <definedName name="_xlnm.Print_Area" localSheetId="125">'PDS7-1125'!$A$1:$AL$23</definedName>
    <definedName name="_xlnm.Print_Area" localSheetId="126">'PDS7-1126'!$A$1:$AL$18</definedName>
    <definedName name="_xlnm.Print_Area" localSheetId="127">'PDS7-1127'!$A$1:$AL$17</definedName>
    <definedName name="_xlnm.Print_Area" localSheetId="128">'PDS7-1128'!$A$1:$AL$18</definedName>
    <definedName name="_xlnm.Print_Area" localSheetId="129">'PDS7-1129'!$A$1:$AL$17</definedName>
    <definedName name="_xlnm.Print_Area" localSheetId="130">'PDS7-1130'!$A$1:$AL$17</definedName>
    <definedName name="_xlnm.Print_Area" localSheetId="131">'PDS7-1131'!$A$1:$AL$17</definedName>
    <definedName name="_xlnm.Print_Area" localSheetId="132">'PDS7-1132'!$A$1:$AL$17</definedName>
    <definedName name="_xlnm.Print_Area" localSheetId="133">'PDS7-1133'!$A$1:$AL$17</definedName>
    <definedName name="_xlnm.Print_Area" localSheetId="134">'PDS7-1134'!$A$1:$AL$17</definedName>
    <definedName name="_xlnm.Print_Area" localSheetId="135">'PDS7-1135'!$A$1:$AL$18</definedName>
    <definedName name="_xlnm.Print_Area" localSheetId="136">'PDS7-1136'!$A$1:$AL$17</definedName>
    <definedName name="_xlnm.Print_Area" localSheetId="137">'PDS7-1137'!$A$1:$AL$17</definedName>
    <definedName name="_xlnm.Print_Area" localSheetId="138">'PDS7-1138'!$A$1:$AL$17</definedName>
    <definedName name="_xlnm.Print_Area" localSheetId="139">'PDS7-1139'!$A$1:$AL$17</definedName>
    <definedName name="_xlnm.Print_Area" localSheetId="140">'PDS7-1140'!$A$1:$AL$20</definedName>
    <definedName name="_xlnm.Print_Area" localSheetId="141">'PDS7-1141'!$A$1:$AL$18</definedName>
    <definedName name="_xlnm.Print_Area" localSheetId="142">'PDS7-1142'!$A$1:$AL$19</definedName>
    <definedName name="_xlnm.Print_Area" localSheetId="143">'PDS7-1143'!$A$1:$AL$17</definedName>
    <definedName name="_xlnm.Print_Area" localSheetId="144">'PDS7-1144'!$A$1:$AL$18</definedName>
    <definedName name="_xlnm.Print_Area" localSheetId="145">'PDS7-1145'!$A$1:$AL$18</definedName>
    <definedName name="_xlnm.Print_Area" localSheetId="146">'PDS7-1146'!$A$1:$AL$19</definedName>
    <definedName name="_xlnm.Print_Area" localSheetId="147">'PDS7-1147'!$A$1:$AL$18</definedName>
    <definedName name="_xlnm.Print_Area" localSheetId="148">'PDS7-1148'!$A$1:$AL$17</definedName>
    <definedName name="_xlnm.Print_Area" localSheetId="149">'PDS7-1149'!$A$1:$AL$17</definedName>
    <definedName name="_xlnm.Print_Area" localSheetId="150">'PDS7-1150'!$A$1:$AL$17</definedName>
    <definedName name="_xlnm.Print_Area" localSheetId="151">'PDS7-1151'!$A$1:$AL$26</definedName>
    <definedName name="_xlnm.Print_Area" localSheetId="152">'PDS7-1152'!$A$1:$AL$17</definedName>
    <definedName name="_xlnm.Print_Area" localSheetId="153">'PDS7-1153'!$A$1:$AL$18</definedName>
    <definedName name="_xlnm.Print_Area" localSheetId="154">'PDS7-1154'!$A$1:$AL$20</definedName>
    <definedName name="_xlnm.Print_Area" localSheetId="155">'PDS7-1155'!$A$1:$AL$17</definedName>
    <definedName name="_xlnm.Print_Area" localSheetId="156">'PDS7-1156'!$A$1:$AL$18</definedName>
    <definedName name="_xlnm.Print_Area" localSheetId="157">'PDS7-1157'!$A$1:$AL$21</definedName>
    <definedName name="_xlnm.Print_Area" localSheetId="158">'PDS7-1158'!$A$1:$AL$17</definedName>
    <definedName name="_xlnm.Print_Area" localSheetId="159">'PDS7-1159'!$A$1:$AL$17</definedName>
    <definedName name="_xlnm.Print_Area" localSheetId="160">'PDS7-1160'!$A$1:$AL$21</definedName>
    <definedName name="_xlnm.Print_Area" localSheetId="161">'PDS7-1161'!$A$1:$AL$17</definedName>
    <definedName name="_xlnm.Print_Area" localSheetId="162">'PDS7-1162'!$A$1:$AL$18</definedName>
    <definedName name="_xlnm.Print_Area" localSheetId="163">'PDS7-1163'!$A$1:$AL$17</definedName>
    <definedName name="_xlnm.Print_Area" localSheetId="164">'PDS7-1164'!$A$1:$AL$17</definedName>
    <definedName name="_xlnm.Print_Area" localSheetId="165">'PDS7-1165'!$A$1:$AL$22</definedName>
    <definedName name="_xlnm.Print_Area" localSheetId="166">'PDS7-1166'!$A$1:$AL$17</definedName>
    <definedName name="_xlnm.Print_Area" localSheetId="167">'PDS7-1167'!$A$1:$AL$17</definedName>
    <definedName name="_xlnm.Print_Area" localSheetId="168">'PDS7-1168'!$A$1:$AL$19</definedName>
    <definedName name="_xlnm.Print_Area" localSheetId="169">'PDS7-1169'!$A$1:$AL$17</definedName>
    <definedName name="_xlnm.Print_Area" localSheetId="170">'PDS7-1170'!$A$1:$AL$17</definedName>
    <definedName name="_xlnm.Print_Area" localSheetId="171">'PDS7-1171'!$A$1:$AL$17</definedName>
    <definedName name="_xlnm.Print_Area" localSheetId="172">'PDS7-1172'!$A$1:$AL$17</definedName>
    <definedName name="_xlnm.Print_Area" localSheetId="173">'PDS7-1173'!$A$1:$AL$17</definedName>
    <definedName name="_xlnm.Print_Area" localSheetId="174">'PDS7-1174'!$A$1:$AL$17</definedName>
    <definedName name="_xlnm.Print_Area" localSheetId="175">'PDS7-1175'!$A$1:$AL$17</definedName>
    <definedName name="_xlnm.Print_Area" localSheetId="176">'PDS7-1176'!$A$1:$AL$17</definedName>
    <definedName name="_xlnm.Print_Area" localSheetId="177">'PDS7-1177'!$A$1:$AL$20</definedName>
    <definedName name="_xlnm.Print_Area" localSheetId="178">'PDS7-1178'!$A$1:$AL$20</definedName>
    <definedName name="_xlnm.Print_Area" localSheetId="179">'PDS7-1179'!$A$1:$AL$21</definedName>
    <definedName name="_xlnm.Print_Area" localSheetId="180">'PDS7-1180'!$A$1:$AL$17</definedName>
    <definedName name="_xlnm.Print_Area" localSheetId="181">'PDS7-1181'!$A$1:$AL$17</definedName>
    <definedName name="_xlnm.Print_Area" localSheetId="182">'PDS7-1182'!$A$1:$AL$18</definedName>
    <definedName name="_xlnm.Print_Area" localSheetId="183">'PDS7-1183'!$A$1:$AL$19</definedName>
    <definedName name="_xlnm.Print_Area" localSheetId="184">'PDS7-1184'!$A$1:$AL$22</definedName>
    <definedName name="_xlnm.Print_Area" localSheetId="185">'PDS7-1185'!$A$1:$AL$17</definedName>
    <definedName name="_xlnm.Print_Area" localSheetId="186">'PDS7-1186'!$A$1:$AL$17</definedName>
    <definedName name="_xlnm.Print_Area" localSheetId="187">'PDS7-1187'!$A$1:$AL$19</definedName>
    <definedName name="_xlnm.Print_Area" localSheetId="188">'PDS7-1188'!$A$1:$AL$17</definedName>
    <definedName name="_xlnm.Print_Area" localSheetId="189">'PDS7-1189'!$A$1:$AL$20</definedName>
    <definedName name="_xlnm.Print_Area" localSheetId="190">'PDS7-1190'!$A$1:$AL$18</definedName>
    <definedName name="_xlnm.Print_Area" localSheetId="191">'PDS7-1191'!$A$1:$AL$17</definedName>
    <definedName name="_xlnm.Print_Area" localSheetId="192">'PDS7-1192'!$A$1:$AL$20</definedName>
    <definedName name="_xlnm.Print_Area" localSheetId="193">'PDS7-1193'!$A$1:$AL$18</definedName>
    <definedName name="_xlnm.Print_Area" localSheetId="194">'PDS7-1194'!$A$1:$AL$17</definedName>
    <definedName name="_xlnm.Print_Area" localSheetId="195">'PDS7-1195'!$A$1:$AL$17</definedName>
    <definedName name="_xlnm.Print_Area" localSheetId="196">'PDS7-1196'!$A$1:$AL$17</definedName>
    <definedName name="_xlnm.Print_Area" localSheetId="197">'PDS7-1197'!$A$1:$AL$17</definedName>
    <definedName name="_xlnm.Print_Area" localSheetId="198">'PDS7-1198'!$A$1:$AL$17</definedName>
    <definedName name="_xlnm.Print_Area" localSheetId="199">'PDS7-1199'!$A$1:$AL$17</definedName>
    <definedName name="_xlnm.Print_Area" localSheetId="200">'PDS7-1200'!$A$1:$AL$17</definedName>
    <definedName name="_xlnm.Print_Area" localSheetId="201">'PDS7-1201'!$A$1:$AL$21</definedName>
    <definedName name="_xlnm.Print_Area" localSheetId="202">'PDS7-1202'!$A$1:$AL$17</definedName>
    <definedName name="_xlnm.Print_Area" localSheetId="203">'PDS7-1203'!$A$1:$AL$19</definedName>
    <definedName name="_xlnm.Print_Area" localSheetId="204">'PDS7-1204'!$A$1:$AL$17</definedName>
    <definedName name="_xlnm.Print_Area" localSheetId="205">'PDS7-1205'!$A$1:$AL$17</definedName>
    <definedName name="_xlnm.Print_Area" localSheetId="206">'PDS7-1206'!$A$1:$AL$17</definedName>
    <definedName name="_xlnm.Print_Area" localSheetId="207">'PDS7-1207'!$A$1:$AL$17</definedName>
    <definedName name="_xlnm.Print_Area" localSheetId="208">'PDS7-1208'!$A$1:$AL$17</definedName>
    <definedName name="_xlnm.Print_Area" localSheetId="209">'PDS7-1209'!$A$1:$AL$17</definedName>
    <definedName name="_xlnm.Print_Titles" localSheetId="0">'PDS7-1000'!$1:$9</definedName>
    <definedName name="_xlnm.Print_Titles" localSheetId="1">'PDS7-1001'!$1:$9</definedName>
    <definedName name="_xlnm.Print_Titles" localSheetId="2">'PDS7-1002'!$1:$9</definedName>
    <definedName name="_xlnm.Print_Titles" localSheetId="3">'PDS7-1003'!$1:$9</definedName>
    <definedName name="_xlnm.Print_Titles" localSheetId="4">'PDS7-1004'!$1:$9</definedName>
    <definedName name="_xlnm.Print_Titles" localSheetId="5">'PDS7-1005'!$1:$9</definedName>
    <definedName name="_xlnm.Print_Titles" localSheetId="6">'PDS7-1006'!$1:$9</definedName>
    <definedName name="_xlnm.Print_Titles" localSheetId="7">'PDS7-1007'!$1:$9</definedName>
    <definedName name="_xlnm.Print_Titles" localSheetId="8">'PDS7-1008'!$1:$9</definedName>
    <definedName name="_xlnm.Print_Titles" localSheetId="9">'PDS7-1009'!$1:$9</definedName>
    <definedName name="_xlnm.Print_Titles" localSheetId="10">'PDS7-1010'!$1:$9</definedName>
    <definedName name="_xlnm.Print_Titles" localSheetId="11">'PDS7-1011'!$1:$9</definedName>
    <definedName name="_xlnm.Print_Titles" localSheetId="12">'PDS7-1012'!$1:$9</definedName>
    <definedName name="_xlnm.Print_Titles" localSheetId="13">'PDS7-1013'!$1:$9</definedName>
    <definedName name="_xlnm.Print_Titles" localSheetId="14">'PDS7-1014'!$1:$9</definedName>
    <definedName name="_xlnm.Print_Titles" localSheetId="15">'PDS7-1015'!$1:$9</definedName>
    <definedName name="_xlnm.Print_Titles" localSheetId="16">'PDS7-1016'!$1:$9</definedName>
    <definedName name="_xlnm.Print_Titles" localSheetId="17">'PDS7-1017'!$1:$9</definedName>
    <definedName name="_xlnm.Print_Titles" localSheetId="18">'PDS7-1018'!$1:$9</definedName>
    <definedName name="_xlnm.Print_Titles" localSheetId="19">'PDS7-1019'!$1:$9</definedName>
    <definedName name="_xlnm.Print_Titles" localSheetId="20">'PDS7-1020'!$1:$9</definedName>
    <definedName name="_xlnm.Print_Titles" localSheetId="21">'PDS7-1021'!$1:$9</definedName>
    <definedName name="_xlnm.Print_Titles" localSheetId="22">'PDS7-1022'!$1:$9</definedName>
    <definedName name="_xlnm.Print_Titles" localSheetId="23">'PDS7-1023'!$1:$9</definedName>
    <definedName name="_xlnm.Print_Titles" localSheetId="24">'PDS7-1024'!$1:$9</definedName>
    <definedName name="_xlnm.Print_Titles" localSheetId="25">'PDS7-1025'!$1:$9</definedName>
    <definedName name="_xlnm.Print_Titles" localSheetId="26">'PDS7-1026'!$1:$9</definedName>
    <definedName name="_xlnm.Print_Titles" localSheetId="27">'PDS7-1027'!$1:$9</definedName>
    <definedName name="_xlnm.Print_Titles" localSheetId="28">'PDS7-1028'!$1:$9</definedName>
    <definedName name="_xlnm.Print_Titles" localSheetId="29">'PDS7-1029'!$1:$9</definedName>
    <definedName name="_xlnm.Print_Titles" localSheetId="30">'PDS7-1030'!$1:$9</definedName>
    <definedName name="_xlnm.Print_Titles" localSheetId="31">'PDS7-1031'!$1:$9</definedName>
    <definedName name="_xlnm.Print_Titles" localSheetId="32">'PDS7-1032'!$1:$9</definedName>
    <definedName name="_xlnm.Print_Titles" localSheetId="33">'PDS7-1033'!$1:$9</definedName>
    <definedName name="_xlnm.Print_Titles" localSheetId="34">'PDS7-1034'!$1:$9</definedName>
    <definedName name="_xlnm.Print_Titles" localSheetId="35">'PDS7-1035'!$1:$9</definedName>
    <definedName name="_xlnm.Print_Titles" localSheetId="36">'PDS7-1036'!$1:$9</definedName>
    <definedName name="_xlnm.Print_Titles" localSheetId="37">'PDS7-1037'!$1:$9</definedName>
    <definedName name="_xlnm.Print_Titles" localSheetId="38">'PDS7-1038'!$1:$9</definedName>
    <definedName name="_xlnm.Print_Titles" localSheetId="39">'PDS7-1039'!$1:$9</definedName>
    <definedName name="_xlnm.Print_Titles" localSheetId="40">'PDS7-1040'!$1:$9</definedName>
    <definedName name="_xlnm.Print_Titles" localSheetId="41">'PDS7-1041'!$1:$9</definedName>
    <definedName name="_xlnm.Print_Titles" localSheetId="42">'PDS7-1042'!$1:$9</definedName>
    <definedName name="_xlnm.Print_Titles" localSheetId="43">'PDS7-1043'!$1:$9</definedName>
    <definedName name="_xlnm.Print_Titles" localSheetId="44">'PDS7-1044'!$1:$9</definedName>
    <definedName name="_xlnm.Print_Titles" localSheetId="45">'PDS7-1045'!$1:$9</definedName>
    <definedName name="_xlnm.Print_Titles" localSheetId="46">'PDS7-1046'!$1:$9</definedName>
    <definedName name="_xlnm.Print_Titles" localSheetId="47">'PDS7-1047'!$1:$9</definedName>
    <definedName name="_xlnm.Print_Titles" localSheetId="48">'PDS7-1048'!$1:$9</definedName>
    <definedName name="_xlnm.Print_Titles" localSheetId="49">'PDS7-1049'!$1:$9</definedName>
    <definedName name="_xlnm.Print_Titles" localSheetId="50">'PDS7-1050'!$1:$9</definedName>
    <definedName name="_xlnm.Print_Titles" localSheetId="51">'PDS7-1051'!$1:$9</definedName>
    <definedName name="_xlnm.Print_Titles" localSheetId="52">'PDS7-1052'!$1:$9</definedName>
    <definedName name="_xlnm.Print_Titles" localSheetId="53">'PDS7-1053'!$1:$9</definedName>
    <definedName name="_xlnm.Print_Titles" localSheetId="54">'PDS7-1054'!$1:$9</definedName>
    <definedName name="_xlnm.Print_Titles" localSheetId="55">'PDS7-1055'!$1:$9</definedName>
    <definedName name="_xlnm.Print_Titles" localSheetId="56">'PDS7-1056'!$1:$9</definedName>
    <definedName name="_xlnm.Print_Titles" localSheetId="57">'PDS7-1057'!$1:$9</definedName>
    <definedName name="_xlnm.Print_Titles" localSheetId="58">'PDS7-1058'!$1:$9</definedName>
    <definedName name="_xlnm.Print_Titles" localSheetId="59">'PDS7-1059'!$1:$9</definedName>
    <definedName name="_xlnm.Print_Titles" localSheetId="60">'PDS7-1060'!$1:$9</definedName>
    <definedName name="_xlnm.Print_Titles" localSheetId="61">'PDS7-1061'!$1:$9</definedName>
    <definedName name="_xlnm.Print_Titles" localSheetId="62">'PDS7-1062'!$1:$9</definedName>
    <definedName name="_xlnm.Print_Titles" localSheetId="63">'PDS7-1063'!$1:$9</definedName>
    <definedName name="_xlnm.Print_Titles" localSheetId="64">'PDS7-1064'!$1:$9</definedName>
    <definedName name="_xlnm.Print_Titles" localSheetId="65">'PDS7-1065'!$1:$9</definedName>
    <definedName name="_xlnm.Print_Titles" localSheetId="66">'PDS7-1066'!$1:$9</definedName>
    <definedName name="_xlnm.Print_Titles" localSheetId="67">'PDS7-1067'!$1:$9</definedName>
    <definedName name="_xlnm.Print_Titles" localSheetId="68">'PDS7-1068'!$1:$9</definedName>
    <definedName name="_xlnm.Print_Titles" localSheetId="69">'PDS7-1069'!$1:$9</definedName>
    <definedName name="_xlnm.Print_Titles" localSheetId="70">'PDS7-1070'!$1:$9</definedName>
    <definedName name="_xlnm.Print_Titles" localSheetId="71">'PDS7-1071'!$1:$9</definedName>
    <definedName name="_xlnm.Print_Titles" localSheetId="72">'PDS7-1072'!$1:$9</definedName>
    <definedName name="_xlnm.Print_Titles" localSheetId="73">'PDS7-1073'!$1:$9</definedName>
    <definedName name="_xlnm.Print_Titles" localSheetId="74">'PDS7-1074'!$1:$9</definedName>
    <definedName name="_xlnm.Print_Titles" localSheetId="75">'PDS7-1075'!$1:$9</definedName>
    <definedName name="_xlnm.Print_Titles" localSheetId="76">'PDS7-1076'!$1:$9</definedName>
    <definedName name="_xlnm.Print_Titles" localSheetId="77">'PDS7-1077'!$1:$9</definedName>
    <definedName name="_xlnm.Print_Titles" localSheetId="78">'PDS7-1078'!$1:$9</definedName>
    <definedName name="_xlnm.Print_Titles" localSheetId="79">'PDS7-1079'!$1:$9</definedName>
    <definedName name="_xlnm.Print_Titles" localSheetId="80">'PDS7-1080'!$1:$9</definedName>
    <definedName name="_xlnm.Print_Titles" localSheetId="81">'PDS7-1081'!$1:$9</definedName>
    <definedName name="_xlnm.Print_Titles" localSheetId="82">'PDS7-1082'!$1:$9</definedName>
    <definedName name="_xlnm.Print_Titles" localSheetId="83">'PDS7-1083'!$1:$9</definedName>
    <definedName name="_xlnm.Print_Titles" localSheetId="84">'PDS7-1084'!$1:$9</definedName>
    <definedName name="_xlnm.Print_Titles" localSheetId="85">'PDS7-1085'!$1:$9</definedName>
    <definedName name="_xlnm.Print_Titles" localSheetId="86">'PDS7-1086'!$1:$9</definedName>
    <definedName name="_xlnm.Print_Titles" localSheetId="87">'PDS7-1087'!$1:$9</definedName>
    <definedName name="_xlnm.Print_Titles" localSheetId="88">'PDS7-1088'!$1:$9</definedName>
    <definedName name="_xlnm.Print_Titles" localSheetId="89">'PDS7-1089'!$1:$9</definedName>
    <definedName name="_xlnm.Print_Titles" localSheetId="90">'PDS7-1090'!$1:$9</definedName>
    <definedName name="_xlnm.Print_Titles" localSheetId="91">'PDS7-1091'!$1:$9</definedName>
    <definedName name="_xlnm.Print_Titles" localSheetId="92">'PDS7-1092'!$1:$9</definedName>
    <definedName name="_xlnm.Print_Titles" localSheetId="93">'PDS7-1093'!$1:$9</definedName>
    <definedName name="_xlnm.Print_Titles" localSheetId="94">'PDS7-1094'!$1:$9</definedName>
    <definedName name="_xlnm.Print_Titles" localSheetId="95">'PDS7-1095'!$1:$9</definedName>
    <definedName name="_xlnm.Print_Titles" localSheetId="96">'PDS7-1096'!$1:$9</definedName>
    <definedName name="_xlnm.Print_Titles" localSheetId="97">'PDS7-1097'!$1:$9</definedName>
    <definedName name="_xlnm.Print_Titles" localSheetId="98">'PDS7-1098'!$1:$9</definedName>
    <definedName name="_xlnm.Print_Titles" localSheetId="99">'PDS7-1099'!$1:$9</definedName>
    <definedName name="_xlnm.Print_Titles" localSheetId="100">'PDS7-1100'!$1:$9</definedName>
    <definedName name="_xlnm.Print_Titles" localSheetId="101">'PDS7-1101'!$1:$9</definedName>
    <definedName name="_xlnm.Print_Titles" localSheetId="102">'PDS7-1102'!$1:$9</definedName>
    <definedName name="_xlnm.Print_Titles" localSheetId="103">'PDS7-1103'!$1:$9</definedName>
    <definedName name="_xlnm.Print_Titles" localSheetId="104">'PDS7-1104'!$1:$9</definedName>
    <definedName name="_xlnm.Print_Titles" localSheetId="105">'PDS7-1105'!$1:$9</definedName>
    <definedName name="_xlnm.Print_Titles" localSheetId="106">'PDS7-1106'!$1:$9</definedName>
    <definedName name="_xlnm.Print_Titles" localSheetId="107">'PDS7-1107'!$1:$9</definedName>
    <definedName name="_xlnm.Print_Titles" localSheetId="108">'PDS7-1108'!$1:$9</definedName>
    <definedName name="_xlnm.Print_Titles" localSheetId="109">'PDS7-1109'!$1:$9</definedName>
    <definedName name="_xlnm.Print_Titles" localSheetId="110">'PDS7-1110'!$1:$9</definedName>
    <definedName name="_xlnm.Print_Titles" localSheetId="111">'PDS7-1111'!$1:$9</definedName>
    <definedName name="_xlnm.Print_Titles" localSheetId="112">'PDS7-1112'!$1:$9</definedName>
    <definedName name="_xlnm.Print_Titles" localSheetId="113">'PDS7-1113'!$1:$9</definedName>
    <definedName name="_xlnm.Print_Titles" localSheetId="114">'PDS7-1114'!$1:$9</definedName>
    <definedName name="_xlnm.Print_Titles" localSheetId="115">'PDS7-1115'!$1:$9</definedName>
    <definedName name="_xlnm.Print_Titles" localSheetId="116">'PDS7-1116'!$1:$9</definedName>
    <definedName name="_xlnm.Print_Titles" localSheetId="117">'PDS7-1117'!$1:$9</definedName>
    <definedName name="_xlnm.Print_Titles" localSheetId="118">'PDS7-1118'!$1:$9</definedName>
    <definedName name="_xlnm.Print_Titles" localSheetId="119">'PDS7-1119'!$1:$9</definedName>
    <definedName name="_xlnm.Print_Titles" localSheetId="120">'PDS7-1120'!$1:$9</definedName>
    <definedName name="_xlnm.Print_Titles" localSheetId="121">'PDS7-1121'!$1:$9</definedName>
    <definedName name="_xlnm.Print_Titles" localSheetId="122">'PDS7-1122'!$1:$9</definedName>
    <definedName name="_xlnm.Print_Titles" localSheetId="123">'PDS7-1123'!$1:$9</definedName>
    <definedName name="_xlnm.Print_Titles" localSheetId="124">'PDS7-1124'!$1:$9</definedName>
    <definedName name="_xlnm.Print_Titles" localSheetId="125">'PDS7-1125'!$1:$9</definedName>
    <definedName name="_xlnm.Print_Titles" localSheetId="126">'PDS7-1126'!$1:$9</definedName>
    <definedName name="_xlnm.Print_Titles" localSheetId="127">'PDS7-1127'!$1:$9</definedName>
    <definedName name="_xlnm.Print_Titles" localSheetId="128">'PDS7-1128'!$1:$9</definedName>
    <definedName name="_xlnm.Print_Titles" localSheetId="129">'PDS7-1129'!$1:$9</definedName>
    <definedName name="_xlnm.Print_Titles" localSheetId="130">'PDS7-1130'!$1:$9</definedName>
    <definedName name="_xlnm.Print_Titles" localSheetId="131">'PDS7-1131'!$1:$9</definedName>
    <definedName name="_xlnm.Print_Titles" localSheetId="132">'PDS7-1132'!$1:$9</definedName>
    <definedName name="_xlnm.Print_Titles" localSheetId="133">'PDS7-1133'!$1:$9</definedName>
    <definedName name="_xlnm.Print_Titles" localSheetId="134">'PDS7-1134'!$1:$9</definedName>
    <definedName name="_xlnm.Print_Titles" localSheetId="135">'PDS7-1135'!$1:$9</definedName>
    <definedName name="_xlnm.Print_Titles" localSheetId="136">'PDS7-1136'!$1:$9</definedName>
    <definedName name="_xlnm.Print_Titles" localSheetId="137">'PDS7-1137'!$1:$9</definedName>
    <definedName name="_xlnm.Print_Titles" localSheetId="138">'PDS7-1138'!$1:$9</definedName>
    <definedName name="_xlnm.Print_Titles" localSheetId="139">'PDS7-1139'!$1:$9</definedName>
    <definedName name="_xlnm.Print_Titles" localSheetId="140">'PDS7-1140'!$1:$9</definedName>
    <definedName name="_xlnm.Print_Titles" localSheetId="141">'PDS7-1141'!$1:$9</definedName>
    <definedName name="_xlnm.Print_Titles" localSheetId="142">'PDS7-1142'!$1:$9</definedName>
    <definedName name="_xlnm.Print_Titles" localSheetId="143">'PDS7-1143'!$1:$9</definedName>
    <definedName name="_xlnm.Print_Titles" localSheetId="144">'PDS7-1144'!$1:$9</definedName>
    <definedName name="_xlnm.Print_Titles" localSheetId="145">'PDS7-1145'!$1:$9</definedName>
    <definedName name="_xlnm.Print_Titles" localSheetId="146">'PDS7-1146'!$1:$9</definedName>
    <definedName name="_xlnm.Print_Titles" localSheetId="147">'PDS7-1147'!$1:$9</definedName>
    <definedName name="_xlnm.Print_Titles" localSheetId="148">'PDS7-1148'!$1:$9</definedName>
    <definedName name="_xlnm.Print_Titles" localSheetId="149">'PDS7-1149'!$1:$9</definedName>
    <definedName name="_xlnm.Print_Titles" localSheetId="150">'PDS7-1150'!$1:$9</definedName>
    <definedName name="_xlnm.Print_Titles" localSheetId="151">'PDS7-1151'!$1:$9</definedName>
    <definedName name="_xlnm.Print_Titles" localSheetId="152">'PDS7-1152'!$1:$9</definedName>
    <definedName name="_xlnm.Print_Titles" localSheetId="153">'PDS7-1153'!$1:$9</definedName>
    <definedName name="_xlnm.Print_Titles" localSheetId="154">'PDS7-1154'!$1:$9</definedName>
    <definedName name="_xlnm.Print_Titles" localSheetId="155">'PDS7-1155'!$1:$9</definedName>
    <definedName name="_xlnm.Print_Titles" localSheetId="156">'PDS7-1156'!$1:$9</definedName>
    <definedName name="_xlnm.Print_Titles" localSheetId="157">'PDS7-1157'!$1:$9</definedName>
    <definedName name="_xlnm.Print_Titles" localSheetId="158">'PDS7-1158'!$1:$9</definedName>
    <definedName name="_xlnm.Print_Titles" localSheetId="159">'PDS7-1159'!$1:$9</definedName>
    <definedName name="_xlnm.Print_Titles" localSheetId="160">'PDS7-1160'!$1:$9</definedName>
    <definedName name="_xlnm.Print_Titles" localSheetId="161">'PDS7-1161'!$1:$9</definedName>
    <definedName name="_xlnm.Print_Titles" localSheetId="162">'PDS7-1162'!$1:$9</definedName>
    <definedName name="_xlnm.Print_Titles" localSheetId="163">'PDS7-1163'!$1:$9</definedName>
    <definedName name="_xlnm.Print_Titles" localSheetId="164">'PDS7-1164'!$1:$9</definedName>
    <definedName name="_xlnm.Print_Titles" localSheetId="165">'PDS7-1165'!$1:$9</definedName>
    <definedName name="_xlnm.Print_Titles" localSheetId="166">'PDS7-1166'!$1:$9</definedName>
    <definedName name="_xlnm.Print_Titles" localSheetId="167">'PDS7-1167'!$1:$9</definedName>
    <definedName name="_xlnm.Print_Titles" localSheetId="168">'PDS7-1168'!$1:$9</definedName>
    <definedName name="_xlnm.Print_Titles" localSheetId="169">'PDS7-1169'!$1:$9</definedName>
    <definedName name="_xlnm.Print_Titles" localSheetId="170">'PDS7-1170'!$1:$9</definedName>
    <definedName name="_xlnm.Print_Titles" localSheetId="171">'PDS7-1171'!$1:$9</definedName>
    <definedName name="_xlnm.Print_Titles" localSheetId="172">'PDS7-1172'!$1:$9</definedName>
    <definedName name="_xlnm.Print_Titles" localSheetId="173">'PDS7-1173'!$1:$9</definedName>
    <definedName name="_xlnm.Print_Titles" localSheetId="174">'PDS7-1174'!$1:$9</definedName>
    <definedName name="_xlnm.Print_Titles" localSheetId="175">'PDS7-1175'!$1:$9</definedName>
    <definedName name="_xlnm.Print_Titles" localSheetId="176">'PDS7-1176'!$1:$9</definedName>
    <definedName name="_xlnm.Print_Titles" localSheetId="177">'PDS7-1177'!$1:$9</definedName>
    <definedName name="_xlnm.Print_Titles" localSheetId="178">'PDS7-1178'!$1:$9</definedName>
    <definedName name="_xlnm.Print_Titles" localSheetId="179">'PDS7-1179'!$1:$9</definedName>
    <definedName name="_xlnm.Print_Titles" localSheetId="180">'PDS7-1180'!$1:$9</definedName>
    <definedName name="_xlnm.Print_Titles" localSheetId="181">'PDS7-1181'!$1:$9</definedName>
    <definedName name="_xlnm.Print_Titles" localSheetId="182">'PDS7-1182'!$1:$9</definedName>
    <definedName name="_xlnm.Print_Titles" localSheetId="183">'PDS7-1183'!$1:$9</definedName>
    <definedName name="_xlnm.Print_Titles" localSheetId="184">'PDS7-1184'!$1:$9</definedName>
    <definedName name="_xlnm.Print_Titles" localSheetId="185">'PDS7-1185'!$1:$9</definedName>
    <definedName name="_xlnm.Print_Titles" localSheetId="186">'PDS7-1186'!$1:$9</definedName>
    <definedName name="_xlnm.Print_Titles" localSheetId="187">'PDS7-1187'!$1:$9</definedName>
    <definedName name="_xlnm.Print_Titles" localSheetId="188">'PDS7-1188'!$1:$9</definedName>
    <definedName name="_xlnm.Print_Titles" localSheetId="189">'PDS7-1189'!$1:$9</definedName>
    <definedName name="_xlnm.Print_Titles" localSheetId="190">'PDS7-1190'!$1:$9</definedName>
    <definedName name="_xlnm.Print_Titles" localSheetId="191">'PDS7-1191'!$1:$9</definedName>
    <definedName name="_xlnm.Print_Titles" localSheetId="192">'PDS7-1192'!$1:$9</definedName>
    <definedName name="_xlnm.Print_Titles" localSheetId="193">'PDS7-1193'!$1:$9</definedName>
    <definedName name="_xlnm.Print_Titles" localSheetId="194">'PDS7-1194'!$1:$9</definedName>
    <definedName name="_xlnm.Print_Titles" localSheetId="195">'PDS7-1195'!$1:$9</definedName>
    <definedName name="_xlnm.Print_Titles" localSheetId="196">'PDS7-1196'!$1:$9</definedName>
    <definedName name="_xlnm.Print_Titles" localSheetId="197">'PDS7-1197'!$1:$9</definedName>
    <definedName name="_xlnm.Print_Titles" localSheetId="198">'PDS7-1198'!$1:$9</definedName>
    <definedName name="_xlnm.Print_Titles" localSheetId="199">'PDS7-1199'!$1:$9</definedName>
    <definedName name="_xlnm.Print_Titles" localSheetId="200">'PDS7-1200'!$1:$9</definedName>
    <definedName name="_xlnm.Print_Titles" localSheetId="201">'PDS7-1201'!$1:$9</definedName>
    <definedName name="_xlnm.Print_Titles" localSheetId="202">'PDS7-1202'!$1:$9</definedName>
    <definedName name="_xlnm.Print_Titles" localSheetId="203">'PDS7-1203'!$1:$9</definedName>
    <definedName name="_xlnm.Print_Titles" localSheetId="204">'PDS7-1204'!$1:$9</definedName>
    <definedName name="_xlnm.Print_Titles" localSheetId="205">'PDS7-1205'!$1:$9</definedName>
    <definedName name="_xlnm.Print_Titles" localSheetId="206">'PDS7-1206'!$1:$9</definedName>
    <definedName name="_xlnm.Print_Titles" localSheetId="207">'PDS7-1207'!$1:$9</definedName>
    <definedName name="_xlnm.Print_Titles" localSheetId="208">'PDS7-1208'!$1:$9</definedName>
    <definedName name="_xlnm.Print_Titles" localSheetId="209">'PDS7-1209'!$1:$9</definedName>
  </definedNames>
  <calcPr calcId="181029"/>
</workbook>
</file>

<file path=xl/calcChain.xml><?xml version="1.0" encoding="utf-8"?>
<calcChain xmlns="http://schemas.openxmlformats.org/spreadsheetml/2006/main">
  <c r="P10" i="210" l="1"/>
  <c r="AG10" i="210" s="1"/>
  <c r="AH10" i="210" s="1"/>
  <c r="AJ10" i="210" s="1"/>
  <c r="AL10" i="210" s="1"/>
  <c r="AL11" i="210" s="1"/>
  <c r="N10" i="210"/>
  <c r="N10" i="209"/>
  <c r="P10" i="209" s="1"/>
  <c r="AG10" i="209" s="1"/>
  <c r="AH10" i="209" s="1"/>
  <c r="AJ10" i="209" s="1"/>
  <c r="AL10" i="209" s="1"/>
  <c r="AL11" i="209" s="1"/>
  <c r="N10" i="208"/>
  <c r="P10" i="208" s="1"/>
  <c r="AG10" i="208" s="1"/>
  <c r="AH10" i="208" s="1"/>
  <c r="AJ10" i="208" s="1"/>
  <c r="AL10" i="208" s="1"/>
  <c r="AL11" i="208" s="1"/>
  <c r="N10" i="207"/>
  <c r="P10" i="207" s="1"/>
  <c r="AG10" i="207" s="1"/>
  <c r="AH10" i="207" s="1"/>
  <c r="AJ10" i="207" s="1"/>
  <c r="AL10" i="207" s="1"/>
  <c r="AL11" i="207" s="1"/>
  <c r="P10" i="206"/>
  <c r="AG10" i="206" s="1"/>
  <c r="AH10" i="206" s="1"/>
  <c r="AJ10" i="206" s="1"/>
  <c r="AL10" i="206" s="1"/>
  <c r="AL11" i="206" s="1"/>
  <c r="N10" i="206"/>
  <c r="N10" i="205"/>
  <c r="P10" i="205" s="1"/>
  <c r="AG10" i="205" s="1"/>
  <c r="AH10" i="205" s="1"/>
  <c r="AJ10" i="205" s="1"/>
  <c r="AL10" i="205" s="1"/>
  <c r="AL11" i="205" s="1"/>
  <c r="N12" i="204"/>
  <c r="P12" i="204" s="1"/>
  <c r="AG12" i="204" s="1"/>
  <c r="AH12" i="204" s="1"/>
  <c r="AJ12" i="204" s="1"/>
  <c r="AL12" i="204" s="1"/>
  <c r="P11" i="204"/>
  <c r="AG11" i="204" s="1"/>
  <c r="AH11" i="204" s="1"/>
  <c r="AJ11" i="204" s="1"/>
  <c r="AL11" i="204" s="1"/>
  <c r="N11" i="204"/>
  <c r="N10" i="204"/>
  <c r="P10" i="204" s="1"/>
  <c r="P10" i="203"/>
  <c r="AG10" i="203" s="1"/>
  <c r="AH10" i="203" s="1"/>
  <c r="AJ10" i="203" s="1"/>
  <c r="AL10" i="203" s="1"/>
  <c r="AL11" i="203" s="1"/>
  <c r="N10" i="203"/>
  <c r="P14" i="202"/>
  <c r="AG14" i="202" s="1"/>
  <c r="AH14" i="202" s="1"/>
  <c r="AJ14" i="202" s="1"/>
  <c r="AL14" i="202" s="1"/>
  <c r="N14" i="202"/>
  <c r="P13" i="202"/>
  <c r="AG13" i="202" s="1"/>
  <c r="AH13" i="202" s="1"/>
  <c r="AJ13" i="202" s="1"/>
  <c r="AL13" i="202" s="1"/>
  <c r="N13" i="202"/>
  <c r="AG12" i="202"/>
  <c r="AH12" i="202" s="1"/>
  <c r="AJ12" i="202" s="1"/>
  <c r="AL12" i="202" s="1"/>
  <c r="P12" i="202"/>
  <c r="N12" i="202"/>
  <c r="N11" i="202"/>
  <c r="P11" i="202" s="1"/>
  <c r="AG11" i="202" s="1"/>
  <c r="AH11" i="202" s="1"/>
  <c r="AJ11" i="202" s="1"/>
  <c r="AL11" i="202" s="1"/>
  <c r="P10" i="202"/>
  <c r="AG10" i="202" s="1"/>
  <c r="AH10" i="202" s="1"/>
  <c r="AJ10" i="202" s="1"/>
  <c r="AL10" i="202" s="1"/>
  <c r="N10" i="202"/>
  <c r="N10" i="201"/>
  <c r="P10" i="201" s="1"/>
  <c r="AG10" i="201" s="1"/>
  <c r="AH10" i="201" s="1"/>
  <c r="AJ10" i="201" s="1"/>
  <c r="AL10" i="201" s="1"/>
  <c r="AL11" i="201" s="1"/>
  <c r="N10" i="200"/>
  <c r="P10" i="200" s="1"/>
  <c r="AG10" i="200" s="1"/>
  <c r="AH10" i="200" s="1"/>
  <c r="AJ10" i="200" s="1"/>
  <c r="AL10" i="200" s="1"/>
  <c r="AL11" i="200" s="1"/>
  <c r="P10" i="199"/>
  <c r="AG10" i="199" s="1"/>
  <c r="AH10" i="199" s="1"/>
  <c r="AJ10" i="199" s="1"/>
  <c r="AL10" i="199" s="1"/>
  <c r="AL11" i="199" s="1"/>
  <c r="N10" i="199"/>
  <c r="P10" i="198"/>
  <c r="AG10" i="198" s="1"/>
  <c r="AH10" i="198" s="1"/>
  <c r="AJ10" i="198" s="1"/>
  <c r="AL10" i="198" s="1"/>
  <c r="AL11" i="198" s="1"/>
  <c r="N10" i="198"/>
  <c r="N10" i="197"/>
  <c r="P10" i="197" s="1"/>
  <c r="AG10" i="197" s="1"/>
  <c r="AH10" i="197" s="1"/>
  <c r="AJ10" i="197" s="1"/>
  <c r="AL10" i="197" s="1"/>
  <c r="AL11" i="197" s="1"/>
  <c r="N10" i="196"/>
  <c r="P10" i="196" s="1"/>
  <c r="AG10" i="196" s="1"/>
  <c r="AH10" i="196" s="1"/>
  <c r="AJ10" i="196" s="1"/>
  <c r="AL10" i="196" s="1"/>
  <c r="AL11" i="196" s="1"/>
  <c r="P10" i="195"/>
  <c r="AG10" i="195" s="1"/>
  <c r="AH10" i="195" s="1"/>
  <c r="AJ10" i="195" s="1"/>
  <c r="AL10" i="195" s="1"/>
  <c r="AL11" i="195" s="1"/>
  <c r="N10" i="195"/>
  <c r="P11" i="194"/>
  <c r="AG11" i="194" s="1"/>
  <c r="AH11" i="194" s="1"/>
  <c r="AJ11" i="194" s="1"/>
  <c r="AL11" i="194" s="1"/>
  <c r="N11" i="194"/>
  <c r="AF10" i="194"/>
  <c r="AI10" i="194" s="1"/>
  <c r="AJ10" i="194" s="1"/>
  <c r="AL10" i="194" s="1"/>
  <c r="AL12" i="194" s="1"/>
  <c r="AC10" i="194"/>
  <c r="N10" i="194"/>
  <c r="P10" i="194" s="1"/>
  <c r="AG10" i="194" s="1"/>
  <c r="AH10" i="194" s="1"/>
  <c r="P13" i="193"/>
  <c r="AG13" i="193" s="1"/>
  <c r="AH13" i="193" s="1"/>
  <c r="AJ13" i="193" s="1"/>
  <c r="AL13" i="193" s="1"/>
  <c r="N13" i="193"/>
  <c r="AG12" i="193"/>
  <c r="AH12" i="193" s="1"/>
  <c r="AJ12" i="193" s="1"/>
  <c r="AL12" i="193" s="1"/>
  <c r="P12" i="193"/>
  <c r="N12" i="193"/>
  <c r="N11" i="193"/>
  <c r="P11" i="193" s="1"/>
  <c r="AG11" i="193" s="1"/>
  <c r="AH11" i="193" s="1"/>
  <c r="AJ11" i="193" s="1"/>
  <c r="AL11" i="193" s="1"/>
  <c r="P10" i="193"/>
  <c r="AG10" i="193" s="1"/>
  <c r="AH10" i="193" s="1"/>
  <c r="AJ10" i="193" s="1"/>
  <c r="AL10" i="193" s="1"/>
  <c r="N10" i="193"/>
  <c r="N10" i="192"/>
  <c r="P10" i="192" s="1"/>
  <c r="AG10" i="192" s="1"/>
  <c r="AH10" i="192" s="1"/>
  <c r="AJ10" i="192" s="1"/>
  <c r="AL10" i="192" s="1"/>
  <c r="AL11" i="192" s="1"/>
  <c r="N11" i="191"/>
  <c r="P11" i="191" s="1"/>
  <c r="AG11" i="191" s="1"/>
  <c r="AH11" i="191" s="1"/>
  <c r="AJ11" i="191" s="1"/>
  <c r="AL11" i="191" s="1"/>
  <c r="P10" i="191"/>
  <c r="AG10" i="191" s="1"/>
  <c r="AH10" i="191" s="1"/>
  <c r="AJ10" i="191" s="1"/>
  <c r="AL10" i="191" s="1"/>
  <c r="N10" i="191"/>
  <c r="AC13" i="190"/>
  <c r="AF13" i="190" s="1"/>
  <c r="P13" i="190"/>
  <c r="AG13" i="190" s="1"/>
  <c r="AH13" i="190" s="1"/>
  <c r="AJ13" i="190" s="1"/>
  <c r="AL13" i="190" s="1"/>
  <c r="N13" i="190"/>
  <c r="N12" i="190"/>
  <c r="P12" i="190" s="1"/>
  <c r="AG12" i="190" s="1"/>
  <c r="AH12" i="190" s="1"/>
  <c r="AJ12" i="190" s="1"/>
  <c r="AL12" i="190" s="1"/>
  <c r="AF11" i="190"/>
  <c r="AC11" i="190"/>
  <c r="N11" i="190"/>
  <c r="P11" i="190" s="1"/>
  <c r="AG11" i="190" s="1"/>
  <c r="AH11" i="190" s="1"/>
  <c r="AJ11" i="190" s="1"/>
  <c r="AL11" i="190" s="1"/>
  <c r="N10" i="190"/>
  <c r="P10" i="190" s="1"/>
  <c r="AG10" i="190" s="1"/>
  <c r="AH10" i="190" s="1"/>
  <c r="AJ10" i="190" s="1"/>
  <c r="AL10" i="190" s="1"/>
  <c r="AG10" i="189"/>
  <c r="AH10" i="189" s="1"/>
  <c r="AJ10" i="189" s="1"/>
  <c r="AL10" i="189" s="1"/>
  <c r="AL11" i="189" s="1"/>
  <c r="P10" i="189"/>
  <c r="N10" i="189"/>
  <c r="AG12" i="188"/>
  <c r="AH12" i="188" s="1"/>
  <c r="AJ12" i="188" s="1"/>
  <c r="AL12" i="188" s="1"/>
  <c r="N12" i="188"/>
  <c r="P12" i="188" s="1"/>
  <c r="N11" i="188"/>
  <c r="P11" i="188" s="1"/>
  <c r="AG11" i="188" s="1"/>
  <c r="AH11" i="188" s="1"/>
  <c r="AJ11" i="188" s="1"/>
  <c r="AL11" i="188" s="1"/>
  <c r="N10" i="188"/>
  <c r="P10" i="188" s="1"/>
  <c r="AG10" i="188" s="1"/>
  <c r="AH10" i="188" s="1"/>
  <c r="AJ10" i="188" s="1"/>
  <c r="AL10" i="188" s="1"/>
  <c r="N10" i="187"/>
  <c r="P10" i="187" s="1"/>
  <c r="AG10" i="187" s="1"/>
  <c r="AH10" i="187" s="1"/>
  <c r="AJ10" i="187" s="1"/>
  <c r="AL10" i="187" s="1"/>
  <c r="AL11" i="187" s="1"/>
  <c r="N10" i="186"/>
  <c r="P10" i="186" s="1"/>
  <c r="AG10" i="186" s="1"/>
  <c r="AH10" i="186" s="1"/>
  <c r="AJ10" i="186" s="1"/>
  <c r="AL10" i="186" s="1"/>
  <c r="AL11" i="186" s="1"/>
  <c r="P15" i="185"/>
  <c r="AG15" i="185" s="1"/>
  <c r="AH15" i="185" s="1"/>
  <c r="AJ15" i="185" s="1"/>
  <c r="AL15" i="185" s="1"/>
  <c r="N15" i="185"/>
  <c r="N14" i="185"/>
  <c r="P14" i="185" s="1"/>
  <c r="AG14" i="185" s="1"/>
  <c r="AH14" i="185" s="1"/>
  <c r="AJ14" i="185" s="1"/>
  <c r="AL14" i="185" s="1"/>
  <c r="P13" i="185"/>
  <c r="AG13" i="185" s="1"/>
  <c r="AH13" i="185" s="1"/>
  <c r="AJ13" i="185" s="1"/>
  <c r="AL13" i="185" s="1"/>
  <c r="N13" i="185"/>
  <c r="N12" i="185"/>
  <c r="P12" i="185" s="1"/>
  <c r="AG12" i="185" s="1"/>
  <c r="AH12" i="185" s="1"/>
  <c r="AJ12" i="185" s="1"/>
  <c r="AL12" i="185" s="1"/>
  <c r="P11" i="185"/>
  <c r="AG11" i="185" s="1"/>
  <c r="AH11" i="185" s="1"/>
  <c r="AJ11" i="185" s="1"/>
  <c r="AL11" i="185" s="1"/>
  <c r="N11" i="185"/>
  <c r="N10" i="185"/>
  <c r="P10" i="185" s="1"/>
  <c r="AG10" i="185" s="1"/>
  <c r="AH10" i="185" s="1"/>
  <c r="AJ10" i="185" s="1"/>
  <c r="AL10" i="185" s="1"/>
  <c r="AL16" i="185" s="1"/>
  <c r="P12" i="184"/>
  <c r="AG12" i="184" s="1"/>
  <c r="AH12" i="184" s="1"/>
  <c r="AJ12" i="184" s="1"/>
  <c r="AL12" i="184" s="1"/>
  <c r="AL13" i="184" s="1"/>
  <c r="N12" i="184"/>
  <c r="N11" i="184"/>
  <c r="P11" i="184" s="1"/>
  <c r="N10" i="184"/>
  <c r="P10" i="184" s="1"/>
  <c r="P11" i="183"/>
  <c r="AG11" i="183" s="1"/>
  <c r="AH11" i="183" s="1"/>
  <c r="AJ11" i="183" s="1"/>
  <c r="AL11" i="183" s="1"/>
  <c r="N11" i="183"/>
  <c r="N10" i="183"/>
  <c r="P10" i="183" s="1"/>
  <c r="AG10" i="183" s="1"/>
  <c r="AH10" i="183" s="1"/>
  <c r="AJ10" i="183" s="1"/>
  <c r="AL10" i="183" s="1"/>
  <c r="P10" i="182"/>
  <c r="AG10" i="182" s="1"/>
  <c r="AH10" i="182" s="1"/>
  <c r="AJ10" i="182" s="1"/>
  <c r="AL10" i="182" s="1"/>
  <c r="AL11" i="182" s="1"/>
  <c r="N10" i="182"/>
  <c r="P10" i="181"/>
  <c r="AG10" i="181" s="1"/>
  <c r="AH10" i="181" s="1"/>
  <c r="AJ10" i="181" s="1"/>
  <c r="AL10" i="181" s="1"/>
  <c r="AL11" i="181" s="1"/>
  <c r="N10" i="181"/>
  <c r="N14" i="180"/>
  <c r="P14" i="180" s="1"/>
  <c r="AG14" i="180" s="1"/>
  <c r="AH14" i="180" s="1"/>
  <c r="AJ14" i="180" s="1"/>
  <c r="AL14" i="180" s="1"/>
  <c r="N13" i="180"/>
  <c r="P13" i="180" s="1"/>
  <c r="AG13" i="180" s="1"/>
  <c r="AH13" i="180" s="1"/>
  <c r="AJ13" i="180" s="1"/>
  <c r="AL13" i="180" s="1"/>
  <c r="N12" i="180"/>
  <c r="P12" i="180" s="1"/>
  <c r="AG12" i="180" s="1"/>
  <c r="AH12" i="180" s="1"/>
  <c r="AJ12" i="180" s="1"/>
  <c r="AL12" i="180" s="1"/>
  <c r="N11" i="180"/>
  <c r="P11" i="180" s="1"/>
  <c r="AG11" i="180" s="1"/>
  <c r="AH11" i="180" s="1"/>
  <c r="AJ11" i="180" s="1"/>
  <c r="AL11" i="180" s="1"/>
  <c r="N10" i="180"/>
  <c r="P10" i="180" s="1"/>
  <c r="AG10" i="180" s="1"/>
  <c r="AH10" i="180" s="1"/>
  <c r="AJ10" i="180" s="1"/>
  <c r="AL10" i="180" s="1"/>
  <c r="AL15" i="180" s="1"/>
  <c r="P13" i="179"/>
  <c r="AG13" i="179" s="1"/>
  <c r="AH13" i="179" s="1"/>
  <c r="AJ13" i="179" s="1"/>
  <c r="AL13" i="179" s="1"/>
  <c r="N13" i="179"/>
  <c r="P12" i="179"/>
  <c r="AG12" i="179" s="1"/>
  <c r="AH12" i="179" s="1"/>
  <c r="AJ12" i="179" s="1"/>
  <c r="AL12" i="179" s="1"/>
  <c r="N12" i="179"/>
  <c r="N11" i="179"/>
  <c r="P11" i="179" s="1"/>
  <c r="AL10" i="179"/>
  <c r="AL14" i="179" s="1"/>
  <c r="P10" i="179"/>
  <c r="AG10" i="179" s="1"/>
  <c r="AH10" i="179" s="1"/>
  <c r="AJ10" i="179" s="1"/>
  <c r="N10" i="179"/>
  <c r="AG13" i="178"/>
  <c r="AH13" i="178" s="1"/>
  <c r="AJ13" i="178" s="1"/>
  <c r="AL13" i="178" s="1"/>
  <c r="N13" i="178"/>
  <c r="P13" i="178" s="1"/>
  <c r="AJ12" i="178"/>
  <c r="AL12" i="178" s="1"/>
  <c r="N12" i="178"/>
  <c r="P12" i="178" s="1"/>
  <c r="AG12" i="178" s="1"/>
  <c r="AH12" i="178" s="1"/>
  <c r="N11" i="178"/>
  <c r="P11" i="178" s="1"/>
  <c r="N10" i="178"/>
  <c r="P10" i="178" s="1"/>
  <c r="AG10" i="178" s="1"/>
  <c r="AH10" i="178" s="1"/>
  <c r="AJ10" i="178" s="1"/>
  <c r="AL10" i="178" s="1"/>
  <c r="AL14" i="178" s="1"/>
  <c r="P10" i="177"/>
  <c r="AG10" i="177" s="1"/>
  <c r="AH10" i="177" s="1"/>
  <c r="AJ10" i="177" s="1"/>
  <c r="AL10" i="177" s="1"/>
  <c r="AL11" i="177" s="1"/>
  <c r="N10" i="177"/>
  <c r="N10" i="176"/>
  <c r="P10" i="176" s="1"/>
  <c r="AG10" i="176" s="1"/>
  <c r="AH10" i="176" s="1"/>
  <c r="AJ10" i="176" s="1"/>
  <c r="AL10" i="176" s="1"/>
  <c r="AL11" i="176" s="1"/>
  <c r="P10" i="175"/>
  <c r="AG10" i="175" s="1"/>
  <c r="AH10" i="175" s="1"/>
  <c r="AJ10" i="175" s="1"/>
  <c r="AL10" i="175" s="1"/>
  <c r="AL11" i="175" s="1"/>
  <c r="N10" i="175"/>
  <c r="N10" i="174"/>
  <c r="P10" i="174" s="1"/>
  <c r="AG10" i="174" s="1"/>
  <c r="AH10" i="174" s="1"/>
  <c r="AJ10" i="174" s="1"/>
  <c r="AL10" i="174" s="1"/>
  <c r="AL11" i="174" s="1"/>
  <c r="P10" i="173"/>
  <c r="AG10" i="173" s="1"/>
  <c r="AH10" i="173" s="1"/>
  <c r="AJ10" i="173" s="1"/>
  <c r="AL10" i="173" s="1"/>
  <c r="AL11" i="173" s="1"/>
  <c r="N10" i="173"/>
  <c r="N10" i="172"/>
  <c r="P10" i="172" s="1"/>
  <c r="AG10" i="172" s="1"/>
  <c r="AH10" i="172" s="1"/>
  <c r="AJ10" i="172" s="1"/>
  <c r="AL10" i="172" s="1"/>
  <c r="AL11" i="172" s="1"/>
  <c r="P10" i="171"/>
  <c r="AG10" i="171" s="1"/>
  <c r="AH10" i="171" s="1"/>
  <c r="AJ10" i="171" s="1"/>
  <c r="AL10" i="171" s="1"/>
  <c r="AL11" i="171" s="1"/>
  <c r="N10" i="171"/>
  <c r="N10" i="170"/>
  <c r="P10" i="170" s="1"/>
  <c r="AG10" i="170" s="1"/>
  <c r="AH10" i="170" s="1"/>
  <c r="AJ10" i="170" s="1"/>
  <c r="AL10" i="170" s="1"/>
  <c r="AL11" i="170" s="1"/>
  <c r="P12" i="169"/>
  <c r="AG12" i="169" s="1"/>
  <c r="AH12" i="169" s="1"/>
  <c r="AJ12" i="169" s="1"/>
  <c r="AL12" i="169" s="1"/>
  <c r="N12" i="169"/>
  <c r="P11" i="169"/>
  <c r="AG11" i="169" s="1"/>
  <c r="AH11" i="169" s="1"/>
  <c r="AJ11" i="169" s="1"/>
  <c r="AL11" i="169" s="1"/>
  <c r="N11" i="169"/>
  <c r="P10" i="169"/>
  <c r="AG10" i="169" s="1"/>
  <c r="AH10" i="169" s="1"/>
  <c r="AJ10" i="169" s="1"/>
  <c r="AL10" i="169" s="1"/>
  <c r="AL13" i="169" s="1"/>
  <c r="N10" i="169"/>
  <c r="N10" i="168"/>
  <c r="P10" i="168" s="1"/>
  <c r="AG10" i="168" s="1"/>
  <c r="AH10" i="168" s="1"/>
  <c r="AJ10" i="168" s="1"/>
  <c r="AL10" i="168" s="1"/>
  <c r="AL11" i="168" s="1"/>
  <c r="P10" i="167"/>
  <c r="AG10" i="167" s="1"/>
  <c r="AH10" i="167" s="1"/>
  <c r="AJ10" i="167" s="1"/>
  <c r="AL10" i="167" s="1"/>
  <c r="AL11" i="167" s="1"/>
  <c r="N10" i="167"/>
  <c r="N15" i="166"/>
  <c r="P15" i="166" s="1"/>
  <c r="AG15" i="166" s="1"/>
  <c r="AH15" i="166" s="1"/>
  <c r="AJ15" i="166" s="1"/>
  <c r="AL15" i="166" s="1"/>
  <c r="N14" i="166"/>
  <c r="P14" i="166" s="1"/>
  <c r="AG14" i="166" s="1"/>
  <c r="AH14" i="166" s="1"/>
  <c r="AJ14" i="166" s="1"/>
  <c r="AL14" i="166" s="1"/>
  <c r="N13" i="166"/>
  <c r="P13" i="166" s="1"/>
  <c r="N12" i="166"/>
  <c r="P12" i="166" s="1"/>
  <c r="N11" i="166"/>
  <c r="P11" i="166" s="1"/>
  <c r="AG11" i="166" s="1"/>
  <c r="AH11" i="166" s="1"/>
  <c r="AJ11" i="166" s="1"/>
  <c r="AL11" i="166" s="1"/>
  <c r="N10" i="166"/>
  <c r="P10" i="166" s="1"/>
  <c r="AG10" i="166" s="1"/>
  <c r="AH10" i="166" s="1"/>
  <c r="AJ10" i="166" s="1"/>
  <c r="AL10" i="166" s="1"/>
  <c r="P10" i="165"/>
  <c r="AG10" i="165" s="1"/>
  <c r="AH10" i="165" s="1"/>
  <c r="AJ10" i="165" s="1"/>
  <c r="AL10" i="165" s="1"/>
  <c r="AL11" i="165" s="1"/>
  <c r="N10" i="165"/>
  <c r="N10" i="164"/>
  <c r="P10" i="164" s="1"/>
  <c r="AG10" i="164" s="1"/>
  <c r="AH10" i="164" s="1"/>
  <c r="AJ10" i="164" s="1"/>
  <c r="AL10" i="164" s="1"/>
  <c r="AL11" i="164" s="1"/>
  <c r="P11" i="163"/>
  <c r="AG11" i="163" s="1"/>
  <c r="AH11" i="163" s="1"/>
  <c r="AJ11" i="163" s="1"/>
  <c r="AL11" i="163" s="1"/>
  <c r="AL12" i="163" s="1"/>
  <c r="N11" i="163"/>
  <c r="P10" i="163"/>
  <c r="N10" i="163"/>
  <c r="N10" i="162"/>
  <c r="P10" i="162" s="1"/>
  <c r="AG10" i="162" s="1"/>
  <c r="AH10" i="162" s="1"/>
  <c r="AJ10" i="162" s="1"/>
  <c r="AL10" i="162" s="1"/>
  <c r="AL11" i="162" s="1"/>
  <c r="N14" i="161"/>
  <c r="P14" i="161" s="1"/>
  <c r="AG14" i="161" s="1"/>
  <c r="AH14" i="161" s="1"/>
  <c r="AJ14" i="161" s="1"/>
  <c r="AL14" i="161" s="1"/>
  <c r="P13" i="161"/>
  <c r="AG13" i="161" s="1"/>
  <c r="AH13" i="161" s="1"/>
  <c r="AJ13" i="161" s="1"/>
  <c r="AL13" i="161" s="1"/>
  <c r="N13" i="161"/>
  <c r="N12" i="161"/>
  <c r="P12" i="161" s="1"/>
  <c r="AG12" i="161" s="1"/>
  <c r="AH12" i="161" s="1"/>
  <c r="AJ12" i="161" s="1"/>
  <c r="AL12" i="161" s="1"/>
  <c r="P11" i="161"/>
  <c r="AG11" i="161" s="1"/>
  <c r="AH11" i="161" s="1"/>
  <c r="AJ11" i="161" s="1"/>
  <c r="AL11" i="161" s="1"/>
  <c r="N11" i="161"/>
  <c r="N10" i="161"/>
  <c r="P10" i="161" s="1"/>
  <c r="AG10" i="161" s="1"/>
  <c r="AH10" i="161" s="1"/>
  <c r="AJ10" i="161" s="1"/>
  <c r="AL10" i="161" s="1"/>
  <c r="AL11" i="160"/>
  <c r="AL12" i="160" s="1"/>
  <c r="AL13" i="160" s="1"/>
  <c r="N10" i="160"/>
  <c r="P10" i="160" s="1"/>
  <c r="AL11" i="159"/>
  <c r="P10" i="159"/>
  <c r="N10" i="159"/>
  <c r="N14" i="158"/>
  <c r="P14" i="158" s="1"/>
  <c r="AG14" i="158" s="1"/>
  <c r="AH14" i="158" s="1"/>
  <c r="AJ14" i="158" s="1"/>
  <c r="AL14" i="158" s="1"/>
  <c r="N13" i="158"/>
  <c r="P13" i="158" s="1"/>
  <c r="AG13" i="158" s="1"/>
  <c r="AH13" i="158" s="1"/>
  <c r="AJ13" i="158" s="1"/>
  <c r="AL13" i="158" s="1"/>
  <c r="N12" i="158"/>
  <c r="P12" i="158" s="1"/>
  <c r="AG12" i="158" s="1"/>
  <c r="AH12" i="158" s="1"/>
  <c r="AJ12" i="158" s="1"/>
  <c r="AL12" i="158" s="1"/>
  <c r="N11" i="158"/>
  <c r="P11" i="158" s="1"/>
  <c r="AG11" i="158" s="1"/>
  <c r="AH11" i="158" s="1"/>
  <c r="AJ11" i="158" s="1"/>
  <c r="AL11" i="158" s="1"/>
  <c r="N10" i="158"/>
  <c r="P10" i="158" s="1"/>
  <c r="AG10" i="158" s="1"/>
  <c r="AH10" i="158" s="1"/>
  <c r="AJ10" i="158" s="1"/>
  <c r="AL10" i="158" s="1"/>
  <c r="AL15" i="158" s="1"/>
  <c r="P11" i="157"/>
  <c r="AG11" i="157" s="1"/>
  <c r="AH11" i="157" s="1"/>
  <c r="AJ11" i="157" s="1"/>
  <c r="AL11" i="157" s="1"/>
  <c r="N11" i="157"/>
  <c r="P10" i="157"/>
  <c r="AG10" i="157" s="1"/>
  <c r="AH10" i="157" s="1"/>
  <c r="AJ10" i="157" s="1"/>
  <c r="AL10" i="157" s="1"/>
  <c r="AL12" i="157" s="1"/>
  <c r="N10" i="157"/>
  <c r="N10" i="156"/>
  <c r="P10" i="156" s="1"/>
  <c r="AG10" i="156" s="1"/>
  <c r="AH10" i="156" s="1"/>
  <c r="AJ10" i="156" s="1"/>
  <c r="AL10" i="156" s="1"/>
  <c r="AL11" i="156" s="1"/>
  <c r="N13" i="155"/>
  <c r="P13" i="155" s="1"/>
  <c r="AG13" i="155" s="1"/>
  <c r="AH13" i="155" s="1"/>
  <c r="AJ13" i="155" s="1"/>
  <c r="AL13" i="155" s="1"/>
  <c r="P12" i="155"/>
  <c r="AG12" i="155" s="1"/>
  <c r="AH12" i="155" s="1"/>
  <c r="AJ12" i="155" s="1"/>
  <c r="AL12" i="155" s="1"/>
  <c r="N12" i="155"/>
  <c r="N11" i="155"/>
  <c r="P11" i="155" s="1"/>
  <c r="AG11" i="155" s="1"/>
  <c r="AH11" i="155" s="1"/>
  <c r="AJ11" i="155" s="1"/>
  <c r="AL11" i="155" s="1"/>
  <c r="AL10" i="155"/>
  <c r="AL14" i="155" s="1"/>
  <c r="P10" i="155"/>
  <c r="AG10" i="155" s="1"/>
  <c r="AH10" i="155" s="1"/>
  <c r="AJ10" i="155" s="1"/>
  <c r="N10" i="155"/>
  <c r="AG11" i="154"/>
  <c r="AH11" i="154" s="1"/>
  <c r="AJ11" i="154" s="1"/>
  <c r="AL11" i="154" s="1"/>
  <c r="N11" i="154"/>
  <c r="P11" i="154" s="1"/>
  <c r="AJ10" i="154"/>
  <c r="AL10" i="154" s="1"/>
  <c r="AL12" i="154" s="1"/>
  <c r="N10" i="154"/>
  <c r="P10" i="154" s="1"/>
  <c r="AG10" i="154" s="1"/>
  <c r="AH10" i="154" s="1"/>
  <c r="AL10" i="153"/>
  <c r="AL11" i="153" s="1"/>
  <c r="P10" i="153"/>
  <c r="AG10" i="153" s="1"/>
  <c r="AH10" i="153" s="1"/>
  <c r="AJ10" i="153" s="1"/>
  <c r="N10" i="153"/>
  <c r="AG19" i="152"/>
  <c r="AH19" i="152" s="1"/>
  <c r="AJ19" i="152" s="1"/>
  <c r="AL19" i="152" s="1"/>
  <c r="N19" i="152"/>
  <c r="P19" i="152" s="1"/>
  <c r="N18" i="152"/>
  <c r="P18" i="152" s="1"/>
  <c r="N17" i="152"/>
  <c r="P17" i="152" s="1"/>
  <c r="N16" i="152"/>
  <c r="P16" i="152" s="1"/>
  <c r="N15" i="152"/>
  <c r="P15" i="152" s="1"/>
  <c r="N14" i="152"/>
  <c r="P14" i="152" s="1"/>
  <c r="N13" i="152"/>
  <c r="P13" i="152" s="1"/>
  <c r="N12" i="152"/>
  <c r="P12" i="152" s="1"/>
  <c r="N11" i="152"/>
  <c r="P11" i="152" s="1"/>
  <c r="AJ10" i="152"/>
  <c r="AL10" i="152" s="1"/>
  <c r="AL20" i="152" s="1"/>
  <c r="N10" i="152"/>
  <c r="P10" i="152" s="1"/>
  <c r="AG10" i="152" s="1"/>
  <c r="AH10" i="152" s="1"/>
  <c r="AL10" i="151"/>
  <c r="AL11" i="151" s="1"/>
  <c r="P10" i="151"/>
  <c r="AG10" i="151" s="1"/>
  <c r="AH10" i="151" s="1"/>
  <c r="AJ10" i="151" s="1"/>
  <c r="N10" i="151"/>
  <c r="AG10" i="150"/>
  <c r="AH10" i="150" s="1"/>
  <c r="AJ10" i="150" s="1"/>
  <c r="AL10" i="150" s="1"/>
  <c r="AL11" i="150" s="1"/>
  <c r="N10" i="150"/>
  <c r="P10" i="150" s="1"/>
  <c r="AG10" i="149"/>
  <c r="AH10" i="149" s="1"/>
  <c r="AJ10" i="149" s="1"/>
  <c r="AL10" i="149" s="1"/>
  <c r="AL11" i="149" s="1"/>
  <c r="P10" i="149"/>
  <c r="N10" i="149"/>
  <c r="P11" i="148"/>
  <c r="AG11" i="148" s="1"/>
  <c r="AH11" i="148" s="1"/>
  <c r="AJ11" i="148" s="1"/>
  <c r="AL11" i="148" s="1"/>
  <c r="N11" i="148"/>
  <c r="P10" i="148"/>
  <c r="AG10" i="148" s="1"/>
  <c r="AH10" i="148" s="1"/>
  <c r="AJ10" i="148" s="1"/>
  <c r="AL10" i="148" s="1"/>
  <c r="AL12" i="148" s="1"/>
  <c r="N10" i="148"/>
  <c r="N12" i="147"/>
  <c r="P12" i="147" s="1"/>
  <c r="AG12" i="147" s="1"/>
  <c r="AH12" i="147" s="1"/>
  <c r="AJ12" i="147" s="1"/>
  <c r="AL12" i="147" s="1"/>
  <c r="N11" i="147"/>
  <c r="P11" i="147" s="1"/>
  <c r="AG11" i="147" s="1"/>
  <c r="AH11" i="147" s="1"/>
  <c r="AJ11" i="147" s="1"/>
  <c r="AL11" i="147" s="1"/>
  <c r="N10" i="147"/>
  <c r="P10" i="147" s="1"/>
  <c r="AG10" i="147" s="1"/>
  <c r="AH10" i="147" s="1"/>
  <c r="AJ10" i="147" s="1"/>
  <c r="AL10" i="147" s="1"/>
  <c r="P11" i="146"/>
  <c r="AG11" i="146" s="1"/>
  <c r="AH11" i="146" s="1"/>
  <c r="AJ11" i="146" s="1"/>
  <c r="AL11" i="146" s="1"/>
  <c r="N11" i="146"/>
  <c r="P10" i="146"/>
  <c r="AG10" i="146" s="1"/>
  <c r="AH10" i="146" s="1"/>
  <c r="AJ10" i="146" s="1"/>
  <c r="AL10" i="146" s="1"/>
  <c r="AL12" i="146" s="1"/>
  <c r="N10" i="146"/>
  <c r="N11" i="145"/>
  <c r="P11" i="145" s="1"/>
  <c r="AG11" i="145" s="1"/>
  <c r="AH11" i="145" s="1"/>
  <c r="AJ11" i="145" s="1"/>
  <c r="AL11" i="145" s="1"/>
  <c r="N10" i="145"/>
  <c r="P10" i="145" s="1"/>
  <c r="AG10" i="145" s="1"/>
  <c r="AH10" i="145" s="1"/>
  <c r="AJ10" i="145" s="1"/>
  <c r="AL10" i="145" s="1"/>
  <c r="AL12" i="145" s="1"/>
  <c r="P10" i="144"/>
  <c r="AG10" i="144" s="1"/>
  <c r="AH10" i="144" s="1"/>
  <c r="AJ10" i="144" s="1"/>
  <c r="AL10" i="144" s="1"/>
  <c r="AL11" i="144" s="1"/>
  <c r="N10" i="144"/>
  <c r="N12" i="143"/>
  <c r="P12" i="143" s="1"/>
  <c r="AG12" i="143" s="1"/>
  <c r="AH12" i="143" s="1"/>
  <c r="AJ12" i="143" s="1"/>
  <c r="AL12" i="143" s="1"/>
  <c r="N11" i="143"/>
  <c r="P11" i="143" s="1"/>
  <c r="AG11" i="143" s="1"/>
  <c r="AH11" i="143" s="1"/>
  <c r="AJ11" i="143" s="1"/>
  <c r="AL11" i="143" s="1"/>
  <c r="N10" i="143"/>
  <c r="P10" i="143" s="1"/>
  <c r="AG10" i="143" s="1"/>
  <c r="AH10" i="143" s="1"/>
  <c r="AJ10" i="143" s="1"/>
  <c r="AL10" i="143" s="1"/>
  <c r="AL13" i="143" s="1"/>
  <c r="P11" i="142"/>
  <c r="AG11" i="142" s="1"/>
  <c r="AH11" i="142" s="1"/>
  <c r="AJ11" i="142" s="1"/>
  <c r="AL11" i="142" s="1"/>
  <c r="N11" i="142"/>
  <c r="P10" i="142"/>
  <c r="AG10" i="142" s="1"/>
  <c r="AH10" i="142" s="1"/>
  <c r="AJ10" i="142" s="1"/>
  <c r="AL10" i="142" s="1"/>
  <c r="N10" i="142"/>
  <c r="N13" i="141"/>
  <c r="P13" i="141" s="1"/>
  <c r="AG13" i="141" s="1"/>
  <c r="AH13" i="141" s="1"/>
  <c r="AJ13" i="141" s="1"/>
  <c r="AL13" i="141" s="1"/>
  <c r="N12" i="141"/>
  <c r="P12" i="141" s="1"/>
  <c r="AG12" i="141" s="1"/>
  <c r="AH12" i="141" s="1"/>
  <c r="AJ12" i="141" s="1"/>
  <c r="AL12" i="141" s="1"/>
  <c r="N11" i="141"/>
  <c r="P11" i="141" s="1"/>
  <c r="AG11" i="141" s="1"/>
  <c r="AH11" i="141" s="1"/>
  <c r="AJ11" i="141" s="1"/>
  <c r="AL11" i="141" s="1"/>
  <c r="N10" i="141"/>
  <c r="P10" i="141" s="1"/>
  <c r="AG10" i="141" s="1"/>
  <c r="AH10" i="141" s="1"/>
  <c r="AJ10" i="141" s="1"/>
  <c r="AL10" i="141" s="1"/>
  <c r="AL14" i="141" s="1"/>
  <c r="P10" i="140"/>
  <c r="AG10" i="140" s="1"/>
  <c r="AH10" i="140" s="1"/>
  <c r="AJ10" i="140" s="1"/>
  <c r="AL10" i="140" s="1"/>
  <c r="AL11" i="140" s="1"/>
  <c r="N10" i="140"/>
  <c r="N10" i="139"/>
  <c r="P10" i="139" s="1"/>
  <c r="AG10" i="139" s="1"/>
  <c r="AH10" i="139" s="1"/>
  <c r="AJ10" i="139" s="1"/>
  <c r="AL10" i="139" s="1"/>
  <c r="AL11" i="139" s="1"/>
  <c r="P10" i="138"/>
  <c r="AG10" i="138" s="1"/>
  <c r="AH10" i="138" s="1"/>
  <c r="AJ10" i="138" s="1"/>
  <c r="AL10" i="138" s="1"/>
  <c r="AL11" i="138" s="1"/>
  <c r="N10" i="138"/>
  <c r="N10" i="137"/>
  <c r="P10" i="137" s="1"/>
  <c r="AG10" i="137" s="1"/>
  <c r="AH10" i="137" s="1"/>
  <c r="AJ10" i="137" s="1"/>
  <c r="AL10" i="137" s="1"/>
  <c r="AL11" i="137" s="1"/>
  <c r="P11" i="136"/>
  <c r="AG11" i="136" s="1"/>
  <c r="AH11" i="136" s="1"/>
  <c r="AJ11" i="136" s="1"/>
  <c r="AL11" i="136" s="1"/>
  <c r="N11" i="136"/>
  <c r="P10" i="136"/>
  <c r="AG10" i="136" s="1"/>
  <c r="AH10" i="136" s="1"/>
  <c r="AJ10" i="136" s="1"/>
  <c r="AL10" i="136" s="1"/>
  <c r="AL12" i="136" s="1"/>
  <c r="N10" i="136"/>
  <c r="N10" i="135"/>
  <c r="P10" i="135" s="1"/>
  <c r="AG10" i="135" s="1"/>
  <c r="AH10" i="135" s="1"/>
  <c r="AJ10" i="135" s="1"/>
  <c r="AL10" i="135" s="1"/>
  <c r="AL11" i="135" s="1"/>
  <c r="P10" i="134"/>
  <c r="AG10" i="134" s="1"/>
  <c r="AH10" i="134" s="1"/>
  <c r="AJ10" i="134" s="1"/>
  <c r="AL10" i="134" s="1"/>
  <c r="AL11" i="134" s="1"/>
  <c r="N10" i="134"/>
  <c r="N10" i="133"/>
  <c r="P10" i="133" s="1"/>
  <c r="AG10" i="133" s="1"/>
  <c r="AH10" i="133" s="1"/>
  <c r="AJ10" i="133" s="1"/>
  <c r="AL10" i="133" s="1"/>
  <c r="AL11" i="133" s="1"/>
  <c r="P10" i="132"/>
  <c r="AG10" i="132" s="1"/>
  <c r="AH10" i="132" s="1"/>
  <c r="AJ10" i="132" s="1"/>
  <c r="AL10" i="132" s="1"/>
  <c r="AL11" i="132" s="1"/>
  <c r="N10" i="132"/>
  <c r="N10" i="131"/>
  <c r="P10" i="131" s="1"/>
  <c r="AG10" i="131" s="1"/>
  <c r="AH10" i="131" s="1"/>
  <c r="AJ10" i="131" s="1"/>
  <c r="AL10" i="131" s="1"/>
  <c r="AL11" i="131" s="1"/>
  <c r="P10" i="130"/>
  <c r="AG10" i="130" s="1"/>
  <c r="AH10" i="130" s="1"/>
  <c r="AJ10" i="130" s="1"/>
  <c r="AL10" i="130" s="1"/>
  <c r="AL11" i="130" s="1"/>
  <c r="N10" i="130"/>
  <c r="N11" i="129"/>
  <c r="P11" i="129" s="1"/>
  <c r="AG11" i="129" s="1"/>
  <c r="AH11" i="129" s="1"/>
  <c r="AJ11" i="129" s="1"/>
  <c r="AL11" i="129" s="1"/>
  <c r="N10" i="129"/>
  <c r="P10" i="129" s="1"/>
  <c r="AG10" i="129" s="1"/>
  <c r="AH10" i="129" s="1"/>
  <c r="AJ10" i="129" s="1"/>
  <c r="AL10" i="129" s="1"/>
  <c r="P10" i="128"/>
  <c r="AG10" i="128" s="1"/>
  <c r="AH10" i="128" s="1"/>
  <c r="AJ10" i="128" s="1"/>
  <c r="AL10" i="128" s="1"/>
  <c r="AL11" i="128" s="1"/>
  <c r="N10" i="128"/>
  <c r="N11" i="127"/>
  <c r="P11" i="127" s="1"/>
  <c r="AG11" i="127" s="1"/>
  <c r="AH11" i="127" s="1"/>
  <c r="AJ11" i="127" s="1"/>
  <c r="AL11" i="127" s="1"/>
  <c r="N10" i="127"/>
  <c r="P10" i="127" s="1"/>
  <c r="AG10" i="127" s="1"/>
  <c r="AH10" i="127" s="1"/>
  <c r="AJ10" i="127" s="1"/>
  <c r="AL10" i="127" s="1"/>
  <c r="P16" i="126"/>
  <c r="AG16" i="126" s="1"/>
  <c r="AH16" i="126" s="1"/>
  <c r="AJ16" i="126" s="1"/>
  <c r="AL16" i="126" s="1"/>
  <c r="N16" i="126"/>
  <c r="P15" i="126"/>
  <c r="AG15" i="126" s="1"/>
  <c r="AH15" i="126" s="1"/>
  <c r="AJ15" i="126" s="1"/>
  <c r="AL15" i="126" s="1"/>
  <c r="N15" i="126"/>
  <c r="P14" i="126"/>
  <c r="AG14" i="126" s="1"/>
  <c r="AH14" i="126" s="1"/>
  <c r="AJ14" i="126" s="1"/>
  <c r="AL14" i="126" s="1"/>
  <c r="N14" i="126"/>
  <c r="P13" i="126"/>
  <c r="AG13" i="126" s="1"/>
  <c r="AH13" i="126" s="1"/>
  <c r="AJ13" i="126" s="1"/>
  <c r="AL13" i="126" s="1"/>
  <c r="N13" i="126"/>
  <c r="P12" i="126"/>
  <c r="AG12" i="126" s="1"/>
  <c r="AH12" i="126" s="1"/>
  <c r="AJ12" i="126" s="1"/>
  <c r="AL12" i="126" s="1"/>
  <c r="N12" i="126"/>
  <c r="P11" i="126"/>
  <c r="AG11" i="126" s="1"/>
  <c r="AH11" i="126" s="1"/>
  <c r="AJ11" i="126" s="1"/>
  <c r="AL11" i="126" s="1"/>
  <c r="N11" i="126"/>
  <c r="P10" i="126"/>
  <c r="AG10" i="126" s="1"/>
  <c r="AH10" i="126" s="1"/>
  <c r="AJ10" i="126" s="1"/>
  <c r="AL10" i="126" s="1"/>
  <c r="N10" i="126"/>
  <c r="N10" i="125"/>
  <c r="P10" i="125" s="1"/>
  <c r="AG10" i="125" s="1"/>
  <c r="AH10" i="125" s="1"/>
  <c r="AJ10" i="125" s="1"/>
  <c r="AL10" i="125" s="1"/>
  <c r="AL11" i="125" s="1"/>
  <c r="P10" i="124"/>
  <c r="AG10" i="124" s="1"/>
  <c r="AH10" i="124" s="1"/>
  <c r="AJ10" i="124" s="1"/>
  <c r="AL10" i="124" s="1"/>
  <c r="AL11" i="124" s="1"/>
  <c r="N10" i="124"/>
  <c r="N11" i="123"/>
  <c r="P11" i="123" s="1"/>
  <c r="AG11" i="123" s="1"/>
  <c r="AH11" i="123" s="1"/>
  <c r="AJ11" i="123" s="1"/>
  <c r="AL11" i="123" s="1"/>
  <c r="N10" i="123"/>
  <c r="P10" i="123" s="1"/>
  <c r="AG10" i="123" s="1"/>
  <c r="AH10" i="123" s="1"/>
  <c r="AJ10" i="123" s="1"/>
  <c r="AL10" i="123" s="1"/>
  <c r="AL12" i="123" s="1"/>
  <c r="P12" i="122"/>
  <c r="AG12" i="122" s="1"/>
  <c r="AH12" i="122" s="1"/>
  <c r="AJ12" i="122" s="1"/>
  <c r="AL12" i="122" s="1"/>
  <c r="N12" i="122"/>
  <c r="P11" i="122"/>
  <c r="AG11" i="122" s="1"/>
  <c r="AH11" i="122" s="1"/>
  <c r="AJ11" i="122" s="1"/>
  <c r="AL11" i="122" s="1"/>
  <c r="N11" i="122"/>
  <c r="P10" i="122"/>
  <c r="AG10" i="122" s="1"/>
  <c r="AH10" i="122" s="1"/>
  <c r="AJ10" i="122" s="1"/>
  <c r="AL10" i="122" s="1"/>
  <c r="AL13" i="122" s="1"/>
  <c r="N10" i="122"/>
  <c r="N10" i="121"/>
  <c r="P10" i="121" s="1"/>
  <c r="AG10" i="121" s="1"/>
  <c r="AH10" i="121" s="1"/>
  <c r="AJ10" i="121" s="1"/>
  <c r="AL10" i="121" s="1"/>
  <c r="AL11" i="121" s="1"/>
  <c r="P13" i="120"/>
  <c r="N13" i="120"/>
  <c r="P12" i="120"/>
  <c r="N12" i="120"/>
  <c r="P11" i="120"/>
  <c r="AG11" i="120" s="1"/>
  <c r="AH11" i="120" s="1"/>
  <c r="AJ11" i="120" s="1"/>
  <c r="AL11" i="120" s="1"/>
  <c r="N11" i="120"/>
  <c r="P10" i="120"/>
  <c r="AG10" i="120" s="1"/>
  <c r="AH10" i="120" s="1"/>
  <c r="AJ10" i="120" s="1"/>
  <c r="AL10" i="120" s="1"/>
  <c r="N10" i="120"/>
  <c r="N12" i="119"/>
  <c r="P12" i="119" s="1"/>
  <c r="N11" i="119"/>
  <c r="P11" i="119" s="1"/>
  <c r="AG11" i="119" s="1"/>
  <c r="AH11" i="119" s="1"/>
  <c r="AJ11" i="119" s="1"/>
  <c r="AL11" i="119" s="1"/>
  <c r="N10" i="119"/>
  <c r="P10" i="119" s="1"/>
  <c r="AG10" i="119" s="1"/>
  <c r="AH10" i="119" s="1"/>
  <c r="AJ10" i="119" s="1"/>
  <c r="AL10" i="119" s="1"/>
  <c r="P11" i="118"/>
  <c r="AG11" i="118" s="1"/>
  <c r="AH11" i="118" s="1"/>
  <c r="AJ11" i="118" s="1"/>
  <c r="AL11" i="118" s="1"/>
  <c r="N11" i="118"/>
  <c r="P10" i="118"/>
  <c r="AG10" i="118" s="1"/>
  <c r="AH10" i="118" s="1"/>
  <c r="AJ10" i="118" s="1"/>
  <c r="AL10" i="118" s="1"/>
  <c r="AL12" i="118" s="1"/>
  <c r="N10" i="118"/>
  <c r="N14" i="117"/>
  <c r="P14" i="117" s="1"/>
  <c r="AG14" i="117" s="1"/>
  <c r="AH14" i="117" s="1"/>
  <c r="AJ14" i="117" s="1"/>
  <c r="AL14" i="117" s="1"/>
  <c r="AC13" i="117"/>
  <c r="AF13" i="117" s="1"/>
  <c r="N13" i="117"/>
  <c r="P13" i="117" s="1"/>
  <c r="N12" i="117"/>
  <c r="P12" i="117" s="1"/>
  <c r="AG12" i="117" s="1"/>
  <c r="AH12" i="117" s="1"/>
  <c r="AJ12" i="117" s="1"/>
  <c r="AL12" i="117" s="1"/>
  <c r="AJ11" i="117"/>
  <c r="AL11" i="117" s="1"/>
  <c r="AG11" i="117"/>
  <c r="AH11" i="117" s="1"/>
  <c r="N11" i="117"/>
  <c r="P11" i="117" s="1"/>
  <c r="AG10" i="117"/>
  <c r="AH10" i="117" s="1"/>
  <c r="AJ10" i="117" s="1"/>
  <c r="AL10" i="117" s="1"/>
  <c r="N10" i="117"/>
  <c r="P10" i="117" s="1"/>
  <c r="AH11" i="116"/>
  <c r="AJ11" i="116" s="1"/>
  <c r="AL11" i="116" s="1"/>
  <c r="AL12" i="116" s="1"/>
  <c r="P11" i="116"/>
  <c r="AG11" i="116" s="1"/>
  <c r="N11" i="116"/>
  <c r="P10" i="116"/>
  <c r="N10" i="116"/>
  <c r="AG11" i="115"/>
  <c r="AH11" i="115" s="1"/>
  <c r="AJ11" i="115" s="1"/>
  <c r="AL11" i="115" s="1"/>
  <c r="N11" i="115"/>
  <c r="P11" i="115" s="1"/>
  <c r="AG10" i="115"/>
  <c r="AH10" i="115" s="1"/>
  <c r="AJ10" i="115" s="1"/>
  <c r="AL10" i="115" s="1"/>
  <c r="P10" i="115"/>
  <c r="N10" i="115"/>
  <c r="N11" i="114"/>
  <c r="P11" i="114" s="1"/>
  <c r="AG11" i="114" s="1"/>
  <c r="AH11" i="114" s="1"/>
  <c r="AJ11" i="114" s="1"/>
  <c r="AL11" i="114" s="1"/>
  <c r="N10" i="114"/>
  <c r="P10" i="114" s="1"/>
  <c r="AG10" i="114" s="1"/>
  <c r="AH10" i="114" s="1"/>
  <c r="AJ10" i="114" s="1"/>
  <c r="AL10" i="114" s="1"/>
  <c r="AL12" i="114" s="1"/>
  <c r="P10" i="113"/>
  <c r="AG10" i="113" s="1"/>
  <c r="AH10" i="113" s="1"/>
  <c r="AJ10" i="113" s="1"/>
  <c r="AL10" i="113" s="1"/>
  <c r="AL11" i="113" s="1"/>
  <c r="N10" i="113"/>
  <c r="N12" i="112"/>
  <c r="P12" i="112" s="1"/>
  <c r="AG12" i="112" s="1"/>
  <c r="AH12" i="112" s="1"/>
  <c r="AJ12" i="112" s="1"/>
  <c r="AL12" i="112" s="1"/>
  <c r="N11" i="112"/>
  <c r="P11" i="112" s="1"/>
  <c r="AG11" i="112" s="1"/>
  <c r="AH11" i="112" s="1"/>
  <c r="AJ11" i="112" s="1"/>
  <c r="AL11" i="112" s="1"/>
  <c r="AL13" i="112" s="1"/>
  <c r="N10" i="112"/>
  <c r="P10" i="112" s="1"/>
  <c r="N10" i="111"/>
  <c r="P10" i="111" s="1"/>
  <c r="AG10" i="111" s="1"/>
  <c r="AH10" i="111" s="1"/>
  <c r="AJ10" i="111" s="1"/>
  <c r="AL10" i="111" s="1"/>
  <c r="AL11" i="111" s="1"/>
  <c r="AL12" i="110"/>
  <c r="AL13" i="110" s="1"/>
  <c r="AL14" i="110" s="1"/>
  <c r="N11" i="110"/>
  <c r="P11" i="110" s="1"/>
  <c r="N10" i="110"/>
  <c r="P10" i="110" s="1"/>
  <c r="N11" i="109"/>
  <c r="P11" i="109" s="1"/>
  <c r="AG11" i="109" s="1"/>
  <c r="AH11" i="109" s="1"/>
  <c r="AJ11" i="109" s="1"/>
  <c r="AL11" i="109" s="1"/>
  <c r="P10" i="109"/>
  <c r="AG10" i="109" s="1"/>
  <c r="AH10" i="109" s="1"/>
  <c r="AJ10" i="109" s="1"/>
  <c r="AL10" i="109" s="1"/>
  <c r="N10" i="109"/>
  <c r="N13" i="108"/>
  <c r="P13" i="108" s="1"/>
  <c r="AG13" i="108" s="1"/>
  <c r="AH13" i="108" s="1"/>
  <c r="AJ13" i="108" s="1"/>
  <c r="AL13" i="108" s="1"/>
  <c r="N12" i="108"/>
  <c r="P12" i="108" s="1"/>
  <c r="AG12" i="108" s="1"/>
  <c r="AH12" i="108" s="1"/>
  <c r="AJ12" i="108" s="1"/>
  <c r="AL12" i="108" s="1"/>
  <c r="N11" i="108"/>
  <c r="P11" i="108" s="1"/>
  <c r="N10" i="108"/>
  <c r="P10" i="108" s="1"/>
  <c r="AG10" i="108" s="1"/>
  <c r="AH10" i="108" s="1"/>
  <c r="AJ10" i="108" s="1"/>
  <c r="AL10" i="108" s="1"/>
  <c r="P11" i="107"/>
  <c r="AG11" i="107" s="1"/>
  <c r="AH11" i="107" s="1"/>
  <c r="AJ11" i="107" s="1"/>
  <c r="AL11" i="107" s="1"/>
  <c r="N11" i="107"/>
  <c r="N10" i="107"/>
  <c r="P10" i="107" s="1"/>
  <c r="AG10" i="107" s="1"/>
  <c r="AH10" i="107" s="1"/>
  <c r="AJ10" i="107" s="1"/>
  <c r="AL10" i="107" s="1"/>
  <c r="N12" i="106"/>
  <c r="P12" i="106" s="1"/>
  <c r="AG12" i="106" s="1"/>
  <c r="AH12" i="106" s="1"/>
  <c r="AJ12" i="106" s="1"/>
  <c r="AL12" i="106" s="1"/>
  <c r="AL13" i="106" s="1"/>
  <c r="N11" i="106"/>
  <c r="P11" i="106" s="1"/>
  <c r="N10" i="106"/>
  <c r="P10" i="106" s="1"/>
  <c r="P10" i="105"/>
  <c r="AG10" i="105" s="1"/>
  <c r="AH10" i="105" s="1"/>
  <c r="AJ10" i="105" s="1"/>
  <c r="AL10" i="105" s="1"/>
  <c r="AL11" i="105" s="1"/>
  <c r="N10" i="105"/>
  <c r="N10" i="104"/>
  <c r="P10" i="104" s="1"/>
  <c r="AG10" i="104" s="1"/>
  <c r="AH10" i="104" s="1"/>
  <c r="AJ10" i="104" s="1"/>
  <c r="AL10" i="104" s="1"/>
  <c r="AL11" i="104" s="1"/>
  <c r="N11" i="103"/>
  <c r="P11" i="103" s="1"/>
  <c r="AG11" i="103" s="1"/>
  <c r="AH11" i="103" s="1"/>
  <c r="AJ11" i="103" s="1"/>
  <c r="AL11" i="103" s="1"/>
  <c r="AL12" i="103" s="1"/>
  <c r="P10" i="103"/>
  <c r="N10" i="103"/>
  <c r="N10" i="102"/>
  <c r="P10" i="102" s="1"/>
  <c r="AG10" i="102" s="1"/>
  <c r="AH10" i="102" s="1"/>
  <c r="AJ10" i="102" s="1"/>
  <c r="AL10" i="102" s="1"/>
  <c r="AL11" i="102" s="1"/>
  <c r="N12" i="101"/>
  <c r="P12" i="101" s="1"/>
  <c r="AG12" i="101" s="1"/>
  <c r="AH12" i="101" s="1"/>
  <c r="AJ12" i="101" s="1"/>
  <c r="AL12" i="101" s="1"/>
  <c r="P11" i="101"/>
  <c r="AG11" i="101" s="1"/>
  <c r="AH11" i="101" s="1"/>
  <c r="AJ11" i="101" s="1"/>
  <c r="AL11" i="101" s="1"/>
  <c r="N11" i="101"/>
  <c r="N10" i="101"/>
  <c r="P10" i="101" s="1"/>
  <c r="AG10" i="101" s="1"/>
  <c r="AH10" i="101" s="1"/>
  <c r="AJ10" i="101" s="1"/>
  <c r="AL10" i="101" s="1"/>
  <c r="AL13" i="101" s="1"/>
  <c r="N14" i="100"/>
  <c r="P14" i="100" s="1"/>
  <c r="AG14" i="100" s="1"/>
  <c r="AH14" i="100" s="1"/>
  <c r="AJ14" i="100" s="1"/>
  <c r="AL14" i="100" s="1"/>
  <c r="N13" i="100"/>
  <c r="P13" i="100" s="1"/>
  <c r="AG13" i="100" s="1"/>
  <c r="AH13" i="100" s="1"/>
  <c r="AJ13" i="100" s="1"/>
  <c r="AL13" i="100" s="1"/>
  <c r="N12" i="100"/>
  <c r="P12" i="100" s="1"/>
  <c r="AG12" i="100" s="1"/>
  <c r="AH12" i="100" s="1"/>
  <c r="AJ12" i="100" s="1"/>
  <c r="AL12" i="100" s="1"/>
  <c r="N11" i="100"/>
  <c r="P11" i="100" s="1"/>
  <c r="N10" i="100"/>
  <c r="P10" i="100" s="1"/>
  <c r="AG10" i="100" s="1"/>
  <c r="AH10" i="100" s="1"/>
  <c r="AJ10" i="100" s="1"/>
  <c r="AL10" i="100" s="1"/>
  <c r="AL15" i="100" s="1"/>
  <c r="P10" i="99"/>
  <c r="AG10" i="99" s="1"/>
  <c r="AH10" i="99" s="1"/>
  <c r="AJ10" i="99" s="1"/>
  <c r="AL10" i="99" s="1"/>
  <c r="AL11" i="99" s="1"/>
  <c r="N10" i="99"/>
  <c r="N14" i="98"/>
  <c r="P14" i="98" s="1"/>
  <c r="AG14" i="98" s="1"/>
  <c r="AH14" i="98" s="1"/>
  <c r="AJ14" i="98" s="1"/>
  <c r="AL14" i="98" s="1"/>
  <c r="N13" i="98"/>
  <c r="P13" i="98" s="1"/>
  <c r="AG13" i="98" s="1"/>
  <c r="AH13" i="98" s="1"/>
  <c r="AJ13" i="98" s="1"/>
  <c r="AL13" i="98" s="1"/>
  <c r="AL15" i="98" s="1"/>
  <c r="N12" i="98"/>
  <c r="P12" i="98" s="1"/>
  <c r="N11" i="98"/>
  <c r="P11" i="98" s="1"/>
  <c r="N10" i="98"/>
  <c r="P10" i="98" s="1"/>
  <c r="N12" i="97"/>
  <c r="P12" i="97" s="1"/>
  <c r="AG12" i="97" s="1"/>
  <c r="AH12" i="97" s="1"/>
  <c r="AJ12" i="97" s="1"/>
  <c r="AL12" i="97" s="1"/>
  <c r="AL13" i="97" s="1"/>
  <c r="P11" i="97"/>
  <c r="N11" i="97"/>
  <c r="N10" i="97"/>
  <c r="P10" i="97" s="1"/>
  <c r="N15" i="96"/>
  <c r="P15" i="96" s="1"/>
  <c r="AG15" i="96" s="1"/>
  <c r="AH15" i="96" s="1"/>
  <c r="AJ15" i="96" s="1"/>
  <c r="AL15" i="96" s="1"/>
  <c r="N14" i="96"/>
  <c r="P14" i="96" s="1"/>
  <c r="AG14" i="96" s="1"/>
  <c r="AH14" i="96" s="1"/>
  <c r="AJ14" i="96" s="1"/>
  <c r="AL14" i="96" s="1"/>
  <c r="N13" i="96"/>
  <c r="P13" i="96" s="1"/>
  <c r="N12" i="96"/>
  <c r="P12" i="96" s="1"/>
  <c r="N11" i="96"/>
  <c r="P11" i="96" s="1"/>
  <c r="AG11" i="96" s="1"/>
  <c r="AH11" i="96" s="1"/>
  <c r="AJ11" i="96" s="1"/>
  <c r="AL11" i="96" s="1"/>
  <c r="N10" i="96"/>
  <c r="P10" i="96" s="1"/>
  <c r="AG10" i="96" s="1"/>
  <c r="AH10" i="96" s="1"/>
  <c r="AJ10" i="96" s="1"/>
  <c r="AL10" i="96" s="1"/>
  <c r="N13" i="95"/>
  <c r="P13" i="95" s="1"/>
  <c r="AG13" i="95" s="1"/>
  <c r="AH13" i="95" s="1"/>
  <c r="AJ13" i="95" s="1"/>
  <c r="AL13" i="95" s="1"/>
  <c r="P12" i="95"/>
  <c r="N12" i="95"/>
  <c r="N11" i="95"/>
  <c r="P11" i="95" s="1"/>
  <c r="P10" i="95"/>
  <c r="AG10" i="95" s="1"/>
  <c r="AH10" i="95" s="1"/>
  <c r="AJ10" i="95" s="1"/>
  <c r="AL10" i="95" s="1"/>
  <c r="AL14" i="95" s="1"/>
  <c r="N10" i="95"/>
  <c r="AG16" i="94"/>
  <c r="AH16" i="94" s="1"/>
  <c r="AJ16" i="94" s="1"/>
  <c r="AL16" i="94" s="1"/>
  <c r="P16" i="94"/>
  <c r="N16" i="94"/>
  <c r="N15" i="94"/>
  <c r="P15" i="94" s="1"/>
  <c r="AG15" i="94" s="1"/>
  <c r="AH15" i="94" s="1"/>
  <c r="AJ15" i="94" s="1"/>
  <c r="AL15" i="94" s="1"/>
  <c r="AG14" i="94"/>
  <c r="AH14" i="94" s="1"/>
  <c r="AJ14" i="94" s="1"/>
  <c r="AL14" i="94" s="1"/>
  <c r="P14" i="94"/>
  <c r="N14" i="94"/>
  <c r="N13" i="94"/>
  <c r="P13" i="94" s="1"/>
  <c r="AG13" i="94" s="1"/>
  <c r="AH13" i="94" s="1"/>
  <c r="AJ13" i="94" s="1"/>
  <c r="AL13" i="94" s="1"/>
  <c r="AG12" i="94"/>
  <c r="AH12" i="94" s="1"/>
  <c r="AJ12" i="94" s="1"/>
  <c r="AL12" i="94" s="1"/>
  <c r="P12" i="94"/>
  <c r="N12" i="94"/>
  <c r="N11" i="94"/>
  <c r="P11" i="94" s="1"/>
  <c r="AG11" i="94" s="1"/>
  <c r="AH11" i="94" s="1"/>
  <c r="AJ11" i="94" s="1"/>
  <c r="AL11" i="94" s="1"/>
  <c r="AG10" i="94"/>
  <c r="AH10" i="94" s="1"/>
  <c r="AJ10" i="94" s="1"/>
  <c r="AL10" i="94" s="1"/>
  <c r="AL17" i="94" s="1"/>
  <c r="P10" i="94"/>
  <c r="N10" i="94"/>
  <c r="N12" i="93"/>
  <c r="P12" i="93" s="1"/>
  <c r="AG12" i="93" s="1"/>
  <c r="AH12" i="93" s="1"/>
  <c r="AJ12" i="93" s="1"/>
  <c r="AL12" i="93" s="1"/>
  <c r="P11" i="93"/>
  <c r="AG11" i="93" s="1"/>
  <c r="AH11" i="93" s="1"/>
  <c r="AJ11" i="93" s="1"/>
  <c r="AL11" i="93" s="1"/>
  <c r="N11" i="93"/>
  <c r="N10" i="93"/>
  <c r="P10" i="93" s="1"/>
  <c r="AG10" i="93" s="1"/>
  <c r="AH10" i="93" s="1"/>
  <c r="AJ10" i="93" s="1"/>
  <c r="AL10" i="93" s="1"/>
  <c r="N10" i="92"/>
  <c r="P10" i="92" s="1"/>
  <c r="AG10" i="92" s="1"/>
  <c r="AH10" i="92" s="1"/>
  <c r="AJ10" i="92" s="1"/>
  <c r="AL10" i="92" s="1"/>
  <c r="AL11" i="92" s="1"/>
  <c r="P13" i="91"/>
  <c r="AG13" i="91" s="1"/>
  <c r="AH13" i="91" s="1"/>
  <c r="AJ13" i="91" s="1"/>
  <c r="AL13" i="91" s="1"/>
  <c r="N13" i="91"/>
  <c r="N12" i="91"/>
  <c r="P12" i="91" s="1"/>
  <c r="AG12" i="91" s="1"/>
  <c r="AH12" i="91" s="1"/>
  <c r="AJ12" i="91" s="1"/>
  <c r="AL12" i="91" s="1"/>
  <c r="P11" i="91"/>
  <c r="AG11" i="91" s="1"/>
  <c r="AH11" i="91" s="1"/>
  <c r="AJ11" i="91" s="1"/>
  <c r="AL11" i="91" s="1"/>
  <c r="N11" i="91"/>
  <c r="N10" i="91"/>
  <c r="P10" i="91" s="1"/>
  <c r="AG10" i="91" s="1"/>
  <c r="AH10" i="91" s="1"/>
  <c r="AJ10" i="91" s="1"/>
  <c r="AL10" i="91" s="1"/>
  <c r="N10" i="90"/>
  <c r="P10" i="90" s="1"/>
  <c r="AG10" i="90" s="1"/>
  <c r="AH10" i="90" s="1"/>
  <c r="AJ10" i="90" s="1"/>
  <c r="AL10" i="90" s="1"/>
  <c r="AL11" i="90" s="1"/>
  <c r="P10" i="89"/>
  <c r="AG10" i="89" s="1"/>
  <c r="AH10" i="89" s="1"/>
  <c r="AJ10" i="89" s="1"/>
  <c r="AL10" i="89" s="1"/>
  <c r="AL11" i="89" s="1"/>
  <c r="N10" i="89"/>
  <c r="AG10" i="88"/>
  <c r="AH10" i="88" s="1"/>
  <c r="AJ10" i="88" s="1"/>
  <c r="AL10" i="88" s="1"/>
  <c r="AL11" i="88" s="1"/>
  <c r="P10" i="88"/>
  <c r="N10" i="88"/>
  <c r="N10" i="87"/>
  <c r="P10" i="87" s="1"/>
  <c r="AG10" i="87" s="1"/>
  <c r="AH10" i="87" s="1"/>
  <c r="AJ10" i="87" s="1"/>
  <c r="AL10" i="87" s="1"/>
  <c r="AL11" i="87" s="1"/>
  <c r="N10" i="86"/>
  <c r="P10" i="86" s="1"/>
  <c r="AG10" i="86" s="1"/>
  <c r="AH10" i="86" s="1"/>
  <c r="AJ10" i="86" s="1"/>
  <c r="AL10" i="86" s="1"/>
  <c r="AL11" i="86" s="1"/>
  <c r="P12" i="85"/>
  <c r="AG12" i="85" s="1"/>
  <c r="AH12" i="85" s="1"/>
  <c r="AJ12" i="85" s="1"/>
  <c r="AL12" i="85" s="1"/>
  <c r="N12" i="85"/>
  <c r="N11" i="85"/>
  <c r="P11" i="85" s="1"/>
  <c r="AG11" i="85" s="1"/>
  <c r="AH11" i="85" s="1"/>
  <c r="AJ11" i="85" s="1"/>
  <c r="AL11" i="85" s="1"/>
  <c r="P10" i="85"/>
  <c r="AG10" i="85" s="1"/>
  <c r="AH10" i="85" s="1"/>
  <c r="AJ10" i="85" s="1"/>
  <c r="AL10" i="85" s="1"/>
  <c r="N10" i="85"/>
  <c r="N13" i="84"/>
  <c r="P13" i="84" s="1"/>
  <c r="AG13" i="84" s="1"/>
  <c r="AH13" i="84" s="1"/>
  <c r="AJ13" i="84" s="1"/>
  <c r="AL13" i="84" s="1"/>
  <c r="AF12" i="84"/>
  <c r="AI12" i="84" s="1"/>
  <c r="AJ12" i="84" s="1"/>
  <c r="AL12" i="84" s="1"/>
  <c r="AC12" i="84"/>
  <c r="N12" i="84"/>
  <c r="P12" i="84" s="1"/>
  <c r="AG12" i="84" s="1"/>
  <c r="AH12" i="84" s="1"/>
  <c r="P11" i="84"/>
  <c r="AG11" i="84" s="1"/>
  <c r="AH11" i="84" s="1"/>
  <c r="AJ11" i="84" s="1"/>
  <c r="AL11" i="84" s="1"/>
  <c r="N11" i="84"/>
  <c r="N10" i="84"/>
  <c r="P10" i="84" s="1"/>
  <c r="AG10" i="84" s="1"/>
  <c r="AH10" i="84" s="1"/>
  <c r="AJ10" i="84" s="1"/>
  <c r="AL10" i="84" s="1"/>
  <c r="N10" i="83"/>
  <c r="P10" i="83" s="1"/>
  <c r="AG10" i="83" s="1"/>
  <c r="AH10" i="83" s="1"/>
  <c r="AJ10" i="83" s="1"/>
  <c r="AL10" i="83" s="1"/>
  <c r="AL11" i="83" s="1"/>
  <c r="P11" i="82"/>
  <c r="AG11" i="82" s="1"/>
  <c r="AH11" i="82" s="1"/>
  <c r="AJ11" i="82" s="1"/>
  <c r="AL11" i="82" s="1"/>
  <c r="N11" i="82"/>
  <c r="N10" i="82"/>
  <c r="P10" i="82" s="1"/>
  <c r="AG10" i="82" s="1"/>
  <c r="AH10" i="82" s="1"/>
  <c r="AJ10" i="82" s="1"/>
  <c r="AL10" i="82" s="1"/>
  <c r="N10" i="81"/>
  <c r="P10" i="81" s="1"/>
  <c r="AG10" i="81" s="1"/>
  <c r="AH10" i="81" s="1"/>
  <c r="AJ10" i="81" s="1"/>
  <c r="AL10" i="81" s="1"/>
  <c r="AL11" i="81" s="1"/>
  <c r="P10" i="80"/>
  <c r="AG10" i="80" s="1"/>
  <c r="AH10" i="80" s="1"/>
  <c r="AJ10" i="80" s="1"/>
  <c r="AL10" i="80" s="1"/>
  <c r="AL11" i="80" s="1"/>
  <c r="N10" i="80"/>
  <c r="N11" i="79"/>
  <c r="P11" i="79" s="1"/>
  <c r="AG11" i="79" s="1"/>
  <c r="AH11" i="79" s="1"/>
  <c r="AJ11" i="79" s="1"/>
  <c r="AL11" i="79" s="1"/>
  <c r="N10" i="79"/>
  <c r="P10" i="79" s="1"/>
  <c r="AG10" i="79" s="1"/>
  <c r="AH10" i="79" s="1"/>
  <c r="AJ10" i="79" s="1"/>
  <c r="AL10" i="79" s="1"/>
  <c r="P11" i="78"/>
  <c r="AG11" i="78" s="1"/>
  <c r="AH11" i="78" s="1"/>
  <c r="AJ11" i="78" s="1"/>
  <c r="AL11" i="78" s="1"/>
  <c r="N11" i="78"/>
  <c r="N10" i="78"/>
  <c r="P10" i="78" s="1"/>
  <c r="AG10" i="78" s="1"/>
  <c r="AH10" i="78" s="1"/>
  <c r="AJ10" i="78" s="1"/>
  <c r="AL10" i="78" s="1"/>
  <c r="N13" i="77"/>
  <c r="P13" i="77" s="1"/>
  <c r="AG13" i="77" s="1"/>
  <c r="AH13" i="77" s="1"/>
  <c r="AJ13" i="77" s="1"/>
  <c r="AL13" i="77" s="1"/>
  <c r="N12" i="77"/>
  <c r="P12" i="77" s="1"/>
  <c r="AG12" i="77" s="1"/>
  <c r="AH12" i="77" s="1"/>
  <c r="AJ12" i="77" s="1"/>
  <c r="AL12" i="77" s="1"/>
  <c r="N11" i="77"/>
  <c r="P11" i="77" s="1"/>
  <c r="AG11" i="77" s="1"/>
  <c r="AH11" i="77" s="1"/>
  <c r="AJ11" i="77" s="1"/>
  <c r="AL11" i="77" s="1"/>
  <c r="N10" i="77"/>
  <c r="P10" i="77" s="1"/>
  <c r="AG10" i="77" s="1"/>
  <c r="AH10" i="77" s="1"/>
  <c r="AJ10" i="77" s="1"/>
  <c r="AL10" i="77" s="1"/>
  <c r="N10" i="76"/>
  <c r="P10" i="76" s="1"/>
  <c r="AG10" i="76" s="1"/>
  <c r="AH10" i="76" s="1"/>
  <c r="AJ10" i="76" s="1"/>
  <c r="AL10" i="76" s="1"/>
  <c r="AL11" i="76" s="1"/>
  <c r="N10" i="75"/>
  <c r="P10" i="75" s="1"/>
  <c r="AG10" i="75" s="1"/>
  <c r="AH10" i="75" s="1"/>
  <c r="AJ10" i="75" s="1"/>
  <c r="AL10" i="75" s="1"/>
  <c r="AL11" i="75" s="1"/>
  <c r="AF11" i="74"/>
  <c r="AC11" i="74"/>
  <c r="N11" i="74"/>
  <c r="P11" i="74" s="1"/>
  <c r="AG11" i="74" s="1"/>
  <c r="AH11" i="74" s="1"/>
  <c r="AJ11" i="74" s="1"/>
  <c r="AL11" i="74" s="1"/>
  <c r="P10" i="74"/>
  <c r="AG10" i="74" s="1"/>
  <c r="AH10" i="74" s="1"/>
  <c r="AJ10" i="74" s="1"/>
  <c r="AL10" i="74" s="1"/>
  <c r="AL12" i="74" s="1"/>
  <c r="N10" i="74"/>
  <c r="N12" i="73"/>
  <c r="P12" i="73" s="1"/>
  <c r="AG12" i="73" s="1"/>
  <c r="AH12" i="73" s="1"/>
  <c r="AJ12" i="73" s="1"/>
  <c r="AL12" i="73" s="1"/>
  <c r="N11" i="73"/>
  <c r="P11" i="73" s="1"/>
  <c r="AG11" i="73" s="1"/>
  <c r="AH11" i="73" s="1"/>
  <c r="AJ11" i="73" s="1"/>
  <c r="AL11" i="73" s="1"/>
  <c r="N10" i="73"/>
  <c r="P10" i="73" s="1"/>
  <c r="AG10" i="73" s="1"/>
  <c r="AH10" i="73" s="1"/>
  <c r="AJ10" i="73" s="1"/>
  <c r="AL10" i="73" s="1"/>
  <c r="AL13" i="73" s="1"/>
  <c r="N10" i="72"/>
  <c r="P10" i="72" s="1"/>
  <c r="AG10" i="72" s="1"/>
  <c r="AH10" i="72" s="1"/>
  <c r="AJ10" i="72" s="1"/>
  <c r="AL10" i="72" s="1"/>
  <c r="AL11" i="72" s="1"/>
  <c r="N11" i="71"/>
  <c r="P11" i="71" s="1"/>
  <c r="AG11" i="71" s="1"/>
  <c r="AH11" i="71" s="1"/>
  <c r="AJ11" i="71" s="1"/>
  <c r="AL11" i="71" s="1"/>
  <c r="N10" i="71"/>
  <c r="P10" i="71" s="1"/>
  <c r="AG10" i="71" s="1"/>
  <c r="AH10" i="71" s="1"/>
  <c r="AJ10" i="71" s="1"/>
  <c r="AL10" i="71" s="1"/>
  <c r="AL12" i="71" s="1"/>
  <c r="N13" i="70"/>
  <c r="P13" i="70" s="1"/>
  <c r="AG13" i="70" s="1"/>
  <c r="AH13" i="70" s="1"/>
  <c r="AJ13" i="70" s="1"/>
  <c r="AL13" i="70" s="1"/>
  <c r="AL12" i="70"/>
  <c r="P12" i="70"/>
  <c r="AG12" i="70" s="1"/>
  <c r="AH12" i="70" s="1"/>
  <c r="AJ12" i="70" s="1"/>
  <c r="N12" i="70"/>
  <c r="N11" i="70"/>
  <c r="P11" i="70" s="1"/>
  <c r="AF10" i="70"/>
  <c r="AC10" i="70"/>
  <c r="N10" i="70"/>
  <c r="P10" i="70" s="1"/>
  <c r="AG10" i="70" s="1"/>
  <c r="AH10" i="70" s="1"/>
  <c r="AJ10" i="70" s="1"/>
  <c r="AL10" i="70" s="1"/>
  <c r="AL14" i="70" s="1"/>
  <c r="N10" i="69"/>
  <c r="P10" i="69" s="1"/>
  <c r="AG10" i="69" s="1"/>
  <c r="AH10" i="69" s="1"/>
  <c r="AJ10" i="69" s="1"/>
  <c r="AL10" i="69" s="1"/>
  <c r="AL11" i="69" s="1"/>
  <c r="AL10" i="68"/>
  <c r="AL11" i="68" s="1"/>
  <c r="P10" i="68"/>
  <c r="AG10" i="68" s="1"/>
  <c r="AH10" i="68" s="1"/>
  <c r="AJ10" i="68" s="1"/>
  <c r="N10" i="68"/>
  <c r="AH10" i="67"/>
  <c r="AJ10" i="67" s="1"/>
  <c r="AL10" i="67" s="1"/>
  <c r="AL11" i="67" s="1"/>
  <c r="AG10" i="67"/>
  <c r="N10" i="67"/>
  <c r="P10" i="67" s="1"/>
  <c r="N10" i="66"/>
  <c r="P10" i="66" s="1"/>
  <c r="AG10" i="66" s="1"/>
  <c r="AH10" i="66" s="1"/>
  <c r="AJ10" i="66" s="1"/>
  <c r="AL10" i="66" s="1"/>
  <c r="AL11" i="66" s="1"/>
  <c r="N10" i="65"/>
  <c r="P10" i="65" s="1"/>
  <c r="AG10" i="65" s="1"/>
  <c r="AH10" i="65" s="1"/>
  <c r="AJ10" i="65" s="1"/>
  <c r="AL10" i="65" s="1"/>
  <c r="AL11" i="65" s="1"/>
  <c r="P10" i="64"/>
  <c r="AG10" i="64" s="1"/>
  <c r="AH10" i="64" s="1"/>
  <c r="AJ10" i="64" s="1"/>
  <c r="AL10" i="64" s="1"/>
  <c r="AL11" i="64" s="1"/>
  <c r="N10" i="64"/>
  <c r="AH10" i="63"/>
  <c r="AJ10" i="63" s="1"/>
  <c r="AL10" i="63" s="1"/>
  <c r="AL11" i="63" s="1"/>
  <c r="AG10" i="63"/>
  <c r="N10" i="63"/>
  <c r="P10" i="63" s="1"/>
  <c r="N10" i="62"/>
  <c r="P10" i="62" s="1"/>
  <c r="AG10" i="62" s="1"/>
  <c r="AH10" i="62" s="1"/>
  <c r="AJ10" i="62" s="1"/>
  <c r="AL10" i="62" s="1"/>
  <c r="AL11" i="62" s="1"/>
  <c r="P10" i="61"/>
  <c r="AG10" i="61" s="1"/>
  <c r="AH10" i="61" s="1"/>
  <c r="AJ10" i="61" s="1"/>
  <c r="AL10" i="61" s="1"/>
  <c r="AL11" i="61" s="1"/>
  <c r="N10" i="61"/>
  <c r="AG10" i="60"/>
  <c r="AH10" i="60" s="1"/>
  <c r="AJ10" i="60" s="1"/>
  <c r="AL10" i="60" s="1"/>
  <c r="AL11" i="60" s="1"/>
  <c r="P10" i="60"/>
  <c r="N10" i="60"/>
  <c r="N10" i="59"/>
  <c r="P10" i="59" s="1"/>
  <c r="AG10" i="59" s="1"/>
  <c r="AH10" i="59" s="1"/>
  <c r="AJ10" i="59" s="1"/>
  <c r="AL10" i="59" s="1"/>
  <c r="AL11" i="59" s="1"/>
  <c r="N11" i="58"/>
  <c r="P11" i="58" s="1"/>
  <c r="AF10" i="58"/>
  <c r="AC10" i="58"/>
  <c r="N10" i="58"/>
  <c r="P10" i="58" s="1"/>
  <c r="AG10" i="58" s="1"/>
  <c r="AH10" i="58" s="1"/>
  <c r="AJ10" i="58" s="1"/>
  <c r="AL10" i="58" s="1"/>
  <c r="AL12" i="58" s="1"/>
  <c r="P10" i="57"/>
  <c r="AG10" i="57" s="1"/>
  <c r="AH10" i="57" s="1"/>
  <c r="AJ10" i="57" s="1"/>
  <c r="AL10" i="57" s="1"/>
  <c r="AL11" i="57" s="1"/>
  <c r="N10" i="57"/>
  <c r="AG10" i="56"/>
  <c r="AH10" i="56" s="1"/>
  <c r="AJ10" i="56" s="1"/>
  <c r="AL10" i="56" s="1"/>
  <c r="AL11" i="56" s="1"/>
  <c r="P10" i="56"/>
  <c r="N10" i="56"/>
  <c r="N10" i="55"/>
  <c r="P10" i="55" s="1"/>
  <c r="AG10" i="55" s="1"/>
  <c r="AH10" i="55" s="1"/>
  <c r="AJ10" i="55" s="1"/>
  <c r="AL10" i="55" s="1"/>
  <c r="AL11" i="55" s="1"/>
  <c r="N10" i="54"/>
  <c r="P10" i="54" s="1"/>
  <c r="AG10" i="54" s="1"/>
  <c r="AH10" i="54" s="1"/>
  <c r="AJ10" i="54" s="1"/>
  <c r="AL10" i="54" s="1"/>
  <c r="AL11" i="54" s="1"/>
  <c r="P11" i="53"/>
  <c r="AG11" i="53" s="1"/>
  <c r="AH11" i="53" s="1"/>
  <c r="AJ11" i="53" s="1"/>
  <c r="AL11" i="53" s="1"/>
  <c r="N11" i="53"/>
  <c r="N10" i="53"/>
  <c r="P10" i="53" s="1"/>
  <c r="AG10" i="53" s="1"/>
  <c r="AH10" i="53" s="1"/>
  <c r="AJ10" i="53" s="1"/>
  <c r="AL10" i="53" s="1"/>
  <c r="N15" i="52"/>
  <c r="P15" i="52" s="1"/>
  <c r="AG15" i="52" s="1"/>
  <c r="AH15" i="52" s="1"/>
  <c r="AJ15" i="52" s="1"/>
  <c r="AL15" i="52" s="1"/>
  <c r="AG14" i="52"/>
  <c r="AH14" i="52" s="1"/>
  <c r="AJ14" i="52" s="1"/>
  <c r="AL14" i="52" s="1"/>
  <c r="P14" i="52"/>
  <c r="N14" i="52"/>
  <c r="N13" i="52"/>
  <c r="P13" i="52" s="1"/>
  <c r="AG13" i="52" s="1"/>
  <c r="AH13" i="52" s="1"/>
  <c r="AJ13" i="52" s="1"/>
  <c r="AL13" i="52" s="1"/>
  <c r="P12" i="52"/>
  <c r="N12" i="52"/>
  <c r="N11" i="52"/>
  <c r="P11" i="52" s="1"/>
  <c r="AG11" i="52" s="1"/>
  <c r="AH11" i="52" s="1"/>
  <c r="AJ11" i="52" s="1"/>
  <c r="AL11" i="52" s="1"/>
  <c r="AG10" i="52"/>
  <c r="AH10" i="52" s="1"/>
  <c r="AJ10" i="52" s="1"/>
  <c r="AL10" i="52" s="1"/>
  <c r="P10" i="52"/>
  <c r="N10" i="52"/>
  <c r="AH12" i="51"/>
  <c r="AJ12" i="51" s="1"/>
  <c r="AL12" i="51" s="1"/>
  <c r="AG12" i="51"/>
  <c r="P12" i="51"/>
  <c r="N12" i="51"/>
  <c r="P11" i="51"/>
  <c r="AG11" i="51" s="1"/>
  <c r="AH11" i="51" s="1"/>
  <c r="AJ11" i="51" s="1"/>
  <c r="AL11" i="51" s="1"/>
  <c r="N11" i="51"/>
  <c r="AH10" i="51"/>
  <c r="AJ10" i="51" s="1"/>
  <c r="AL10" i="51" s="1"/>
  <c r="AL13" i="51" s="1"/>
  <c r="AG10" i="51"/>
  <c r="P10" i="51"/>
  <c r="N10" i="51"/>
  <c r="N11" i="50"/>
  <c r="P11" i="50" s="1"/>
  <c r="AG11" i="50" s="1"/>
  <c r="AH11" i="50" s="1"/>
  <c r="AJ11" i="50" s="1"/>
  <c r="AL11" i="50" s="1"/>
  <c r="AG10" i="50"/>
  <c r="AH10" i="50" s="1"/>
  <c r="AJ10" i="50" s="1"/>
  <c r="AL10" i="50" s="1"/>
  <c r="P10" i="50"/>
  <c r="N10" i="50"/>
  <c r="N10" i="49"/>
  <c r="P10" i="49" s="1"/>
  <c r="AG10" i="49" s="1"/>
  <c r="AH10" i="49" s="1"/>
  <c r="AJ10" i="49" s="1"/>
  <c r="AL10" i="49" s="1"/>
  <c r="AL11" i="49" s="1"/>
  <c r="N12" i="48"/>
  <c r="P12" i="48" s="1"/>
  <c r="AG12" i="48" s="1"/>
  <c r="AH12" i="48" s="1"/>
  <c r="AJ12" i="48" s="1"/>
  <c r="AL12" i="48" s="1"/>
  <c r="AG11" i="48"/>
  <c r="AH11" i="48" s="1"/>
  <c r="AJ11" i="48" s="1"/>
  <c r="AL11" i="48" s="1"/>
  <c r="P11" i="48"/>
  <c r="N11" i="48"/>
  <c r="N10" i="48"/>
  <c r="P10" i="48" s="1"/>
  <c r="AG10" i="48" s="1"/>
  <c r="AH10" i="48" s="1"/>
  <c r="AJ10" i="48" s="1"/>
  <c r="AL10" i="48" s="1"/>
  <c r="P12" i="47"/>
  <c r="AG12" i="47" s="1"/>
  <c r="AH12" i="47" s="1"/>
  <c r="AJ12" i="47" s="1"/>
  <c r="AL12" i="47" s="1"/>
  <c r="N12" i="47"/>
  <c r="N11" i="47"/>
  <c r="P11" i="47" s="1"/>
  <c r="AG11" i="47" s="1"/>
  <c r="AH11" i="47" s="1"/>
  <c r="AJ11" i="47" s="1"/>
  <c r="AL11" i="47" s="1"/>
  <c r="P10" i="47"/>
  <c r="AG10" i="47" s="1"/>
  <c r="AH10" i="47" s="1"/>
  <c r="AJ10" i="47" s="1"/>
  <c r="AL10" i="47" s="1"/>
  <c r="N10" i="47"/>
  <c r="AG11" i="46"/>
  <c r="AH11" i="46" s="1"/>
  <c r="AJ11" i="46" s="1"/>
  <c r="AL11" i="46" s="1"/>
  <c r="P11" i="46"/>
  <c r="N11" i="46"/>
  <c r="N10" i="46"/>
  <c r="P10" i="46" s="1"/>
  <c r="AG10" i="46" s="1"/>
  <c r="AH10" i="46" s="1"/>
  <c r="AJ10" i="46" s="1"/>
  <c r="AL10" i="46" s="1"/>
  <c r="AL12" i="46" s="1"/>
  <c r="P12" i="45"/>
  <c r="AG12" i="45" s="1"/>
  <c r="AH12" i="45" s="1"/>
  <c r="AJ12" i="45" s="1"/>
  <c r="AL12" i="45" s="1"/>
  <c r="N12" i="45"/>
  <c r="N11" i="45"/>
  <c r="P11" i="45" s="1"/>
  <c r="AG11" i="45" s="1"/>
  <c r="AH11" i="45" s="1"/>
  <c r="AJ11" i="45" s="1"/>
  <c r="AL11" i="45" s="1"/>
  <c r="P10" i="45"/>
  <c r="AG10" i="45" s="1"/>
  <c r="AH10" i="45" s="1"/>
  <c r="AJ10" i="45" s="1"/>
  <c r="AL10" i="45" s="1"/>
  <c r="AL13" i="45" s="1"/>
  <c r="N10" i="45"/>
  <c r="AL11" i="44"/>
  <c r="P10" i="44"/>
  <c r="N10" i="44"/>
  <c r="N11" i="43"/>
  <c r="P11" i="43" s="1"/>
  <c r="AG11" i="43" s="1"/>
  <c r="AH11" i="43" s="1"/>
  <c r="AJ11" i="43" s="1"/>
  <c r="AL11" i="43" s="1"/>
  <c r="AL12" i="43" s="1"/>
  <c r="P10" i="43"/>
  <c r="N10" i="43"/>
  <c r="AG11" i="42"/>
  <c r="AH11" i="42" s="1"/>
  <c r="AJ11" i="42" s="1"/>
  <c r="AL11" i="42" s="1"/>
  <c r="P11" i="42"/>
  <c r="N11" i="42"/>
  <c r="N10" i="42"/>
  <c r="P10" i="42" s="1"/>
  <c r="AG10" i="42" s="1"/>
  <c r="AH10" i="42" s="1"/>
  <c r="AJ10" i="42" s="1"/>
  <c r="AL10" i="42" s="1"/>
  <c r="P10" i="41"/>
  <c r="AG10" i="41" s="1"/>
  <c r="AH10" i="41" s="1"/>
  <c r="AJ10" i="41" s="1"/>
  <c r="AL10" i="41" s="1"/>
  <c r="AL11" i="41" s="1"/>
  <c r="N10" i="41"/>
  <c r="AG10" i="40"/>
  <c r="AH10" i="40" s="1"/>
  <c r="AJ10" i="40" s="1"/>
  <c r="AL10" i="40" s="1"/>
  <c r="AL11" i="40" s="1"/>
  <c r="P10" i="40"/>
  <c r="N10" i="40"/>
  <c r="N12" i="39"/>
  <c r="P12" i="39" s="1"/>
  <c r="AG12" i="39" s="1"/>
  <c r="AH12" i="39" s="1"/>
  <c r="AJ12" i="39" s="1"/>
  <c r="AL12" i="39" s="1"/>
  <c r="P11" i="39"/>
  <c r="AG11" i="39" s="1"/>
  <c r="AH11" i="39" s="1"/>
  <c r="AJ11" i="39" s="1"/>
  <c r="AL11" i="39" s="1"/>
  <c r="N11" i="39"/>
  <c r="N10" i="39"/>
  <c r="P10" i="39" s="1"/>
  <c r="AG10" i="39" s="1"/>
  <c r="AH10" i="39" s="1"/>
  <c r="AJ10" i="39" s="1"/>
  <c r="AL10" i="39" s="1"/>
  <c r="N11" i="38"/>
  <c r="P11" i="38" s="1"/>
  <c r="AG11" i="38" s="1"/>
  <c r="AH11" i="38" s="1"/>
  <c r="AJ11" i="38" s="1"/>
  <c r="AL11" i="38" s="1"/>
  <c r="AG10" i="38"/>
  <c r="AH10" i="38" s="1"/>
  <c r="AJ10" i="38" s="1"/>
  <c r="AL10" i="38" s="1"/>
  <c r="AL12" i="38" s="1"/>
  <c r="P10" i="38"/>
  <c r="N10" i="38"/>
  <c r="N10" i="37"/>
  <c r="P10" i="37" s="1"/>
  <c r="AG10" i="37" s="1"/>
  <c r="AH10" i="37" s="1"/>
  <c r="AJ10" i="37" s="1"/>
  <c r="AL10" i="37" s="1"/>
  <c r="AL11" i="37" s="1"/>
  <c r="N11" i="36"/>
  <c r="P11" i="36" s="1"/>
  <c r="AG11" i="36" s="1"/>
  <c r="AH11" i="36" s="1"/>
  <c r="AJ11" i="36" s="1"/>
  <c r="AL11" i="36" s="1"/>
  <c r="AG10" i="36"/>
  <c r="AH10" i="36" s="1"/>
  <c r="AJ10" i="36" s="1"/>
  <c r="AL10" i="36" s="1"/>
  <c r="P10" i="36"/>
  <c r="N10" i="36"/>
  <c r="N10" i="35"/>
  <c r="P10" i="35" s="1"/>
  <c r="AG10" i="35" s="1"/>
  <c r="AH10" i="35" s="1"/>
  <c r="AJ10" i="35" s="1"/>
  <c r="AL10" i="35" s="1"/>
  <c r="AL11" i="35" s="1"/>
  <c r="N11" i="34"/>
  <c r="P11" i="34" s="1"/>
  <c r="AG11" i="34" s="1"/>
  <c r="AH11" i="34" s="1"/>
  <c r="AJ11" i="34" s="1"/>
  <c r="AL11" i="34" s="1"/>
  <c r="AG10" i="34"/>
  <c r="AH10" i="34" s="1"/>
  <c r="AJ10" i="34" s="1"/>
  <c r="AL10" i="34" s="1"/>
  <c r="AL12" i="34" s="1"/>
  <c r="P10" i="34"/>
  <c r="N10" i="34"/>
  <c r="N12" i="33"/>
  <c r="P12" i="33" s="1"/>
  <c r="AG12" i="33" s="1"/>
  <c r="AH12" i="33" s="1"/>
  <c r="AJ12" i="33" s="1"/>
  <c r="AL12" i="33" s="1"/>
  <c r="P11" i="33"/>
  <c r="AG11" i="33" s="1"/>
  <c r="AH11" i="33" s="1"/>
  <c r="AJ11" i="33" s="1"/>
  <c r="AL11" i="33" s="1"/>
  <c r="AL13" i="33" s="1"/>
  <c r="N11" i="33"/>
  <c r="N10" i="33"/>
  <c r="P10" i="33" s="1"/>
  <c r="N10" i="32"/>
  <c r="P10" i="32" s="1"/>
  <c r="AG10" i="32" s="1"/>
  <c r="AH10" i="32" s="1"/>
  <c r="AJ10" i="32" s="1"/>
  <c r="AL10" i="32" s="1"/>
  <c r="AL11" i="32" s="1"/>
  <c r="P10" i="31"/>
  <c r="AG10" i="31" s="1"/>
  <c r="AH10" i="31" s="1"/>
  <c r="AJ10" i="31" s="1"/>
  <c r="AL10" i="31" s="1"/>
  <c r="AL11" i="31" s="1"/>
  <c r="N10" i="31"/>
  <c r="AF11" i="30"/>
  <c r="AC11" i="30"/>
  <c r="N11" i="30"/>
  <c r="P11" i="30" s="1"/>
  <c r="AG11" i="30" s="1"/>
  <c r="AH11" i="30" s="1"/>
  <c r="AJ11" i="30" s="1"/>
  <c r="AL11" i="30" s="1"/>
  <c r="AG10" i="30"/>
  <c r="AH10" i="30" s="1"/>
  <c r="AJ10" i="30" s="1"/>
  <c r="AL10" i="30" s="1"/>
  <c r="P10" i="30"/>
  <c r="N10" i="30"/>
  <c r="AH11" i="29"/>
  <c r="AJ11" i="29" s="1"/>
  <c r="AL11" i="29" s="1"/>
  <c r="N11" i="29"/>
  <c r="P11" i="29" s="1"/>
  <c r="AG11" i="29" s="1"/>
  <c r="AL10" i="29"/>
  <c r="P10" i="29"/>
  <c r="AG10" i="29" s="1"/>
  <c r="AH10" i="29" s="1"/>
  <c r="AJ10" i="29" s="1"/>
  <c r="N10" i="29"/>
  <c r="AG10" i="28"/>
  <c r="AH10" i="28" s="1"/>
  <c r="AJ10" i="28" s="1"/>
  <c r="AL10" i="28" s="1"/>
  <c r="AL11" i="28" s="1"/>
  <c r="P10" i="28"/>
  <c r="N10" i="28"/>
  <c r="AH10" i="27"/>
  <c r="AJ10" i="27" s="1"/>
  <c r="AL10" i="27" s="1"/>
  <c r="AL11" i="27" s="1"/>
  <c r="N10" i="27"/>
  <c r="P10" i="27" s="1"/>
  <c r="AG10" i="27" s="1"/>
  <c r="N12" i="26"/>
  <c r="P12" i="26" s="1"/>
  <c r="AG11" i="26"/>
  <c r="AH11" i="26" s="1"/>
  <c r="AJ11" i="26" s="1"/>
  <c r="AL11" i="26" s="1"/>
  <c r="P11" i="26"/>
  <c r="N11" i="26"/>
  <c r="N10" i="26"/>
  <c r="P10" i="26" s="1"/>
  <c r="AG10" i="26" s="1"/>
  <c r="AH10" i="26" s="1"/>
  <c r="AJ10" i="26" s="1"/>
  <c r="AL10" i="26" s="1"/>
  <c r="AL13" i="26" s="1"/>
  <c r="P10" i="25"/>
  <c r="AG10" i="25" s="1"/>
  <c r="AH10" i="25" s="1"/>
  <c r="AJ10" i="25" s="1"/>
  <c r="AL10" i="25" s="1"/>
  <c r="AL11" i="25" s="1"/>
  <c r="N10" i="25"/>
  <c r="AL13" i="24"/>
  <c r="AG12" i="24"/>
  <c r="AH12" i="24" s="1"/>
  <c r="AJ12" i="24" s="1"/>
  <c r="AL12" i="24" s="1"/>
  <c r="P12" i="24"/>
  <c r="N12" i="24"/>
  <c r="N11" i="24"/>
  <c r="P11" i="24" s="1"/>
  <c r="AG10" i="24"/>
  <c r="AH10" i="24" s="1"/>
  <c r="AJ10" i="24" s="1"/>
  <c r="AL10" i="24" s="1"/>
  <c r="P10" i="24"/>
  <c r="N10" i="24"/>
  <c r="N14" i="23"/>
  <c r="P14" i="23" s="1"/>
  <c r="AG14" i="23" s="1"/>
  <c r="AH14" i="23" s="1"/>
  <c r="AJ14" i="23" s="1"/>
  <c r="AL14" i="23" s="1"/>
  <c r="P13" i="23"/>
  <c r="AG13" i="23" s="1"/>
  <c r="AH13" i="23" s="1"/>
  <c r="AJ13" i="23" s="1"/>
  <c r="AL13" i="23" s="1"/>
  <c r="N13" i="23"/>
  <c r="AH12" i="23"/>
  <c r="AJ12" i="23" s="1"/>
  <c r="AL12" i="23" s="1"/>
  <c r="N12" i="23"/>
  <c r="P12" i="23" s="1"/>
  <c r="AG12" i="23" s="1"/>
  <c r="AL11" i="23"/>
  <c r="P11" i="23"/>
  <c r="AG11" i="23" s="1"/>
  <c r="AH11" i="23" s="1"/>
  <c r="AJ11" i="23" s="1"/>
  <c r="N11" i="23"/>
  <c r="AG10" i="23"/>
  <c r="AH10" i="23" s="1"/>
  <c r="AJ10" i="23" s="1"/>
  <c r="AL10" i="23" s="1"/>
  <c r="N10" i="23"/>
  <c r="P10" i="23" s="1"/>
  <c r="N11" i="22"/>
  <c r="P11" i="22" s="1"/>
  <c r="AG11" i="22" s="1"/>
  <c r="AH11" i="22" s="1"/>
  <c r="AJ11" i="22" s="1"/>
  <c r="AL11" i="22" s="1"/>
  <c r="AG10" i="22"/>
  <c r="AH10" i="22" s="1"/>
  <c r="AJ10" i="22" s="1"/>
  <c r="AL10" i="22" s="1"/>
  <c r="P10" i="22"/>
  <c r="N10" i="22"/>
  <c r="AG10" i="21"/>
  <c r="AH10" i="21" s="1"/>
  <c r="AJ10" i="21" s="1"/>
  <c r="AL10" i="21" s="1"/>
  <c r="AL11" i="21" s="1"/>
  <c r="N10" i="21"/>
  <c r="P10" i="21" s="1"/>
  <c r="N10" i="20"/>
  <c r="P10" i="20" s="1"/>
  <c r="AG10" i="20" s="1"/>
  <c r="AH10" i="20" s="1"/>
  <c r="AJ10" i="20" s="1"/>
  <c r="AL10" i="20" s="1"/>
  <c r="AL11" i="20" s="1"/>
  <c r="P17" i="19"/>
  <c r="AG17" i="19" s="1"/>
  <c r="AH17" i="19" s="1"/>
  <c r="AJ17" i="19" s="1"/>
  <c r="AL17" i="19" s="1"/>
  <c r="N17" i="19"/>
  <c r="N16" i="19"/>
  <c r="P16" i="19" s="1"/>
  <c r="AG16" i="19" s="1"/>
  <c r="AH16" i="19" s="1"/>
  <c r="AJ16" i="19" s="1"/>
  <c r="AL16" i="19" s="1"/>
  <c r="N15" i="19"/>
  <c r="P15" i="19" s="1"/>
  <c r="AG15" i="19" s="1"/>
  <c r="AH15" i="19" s="1"/>
  <c r="AJ15" i="19" s="1"/>
  <c r="AL15" i="19" s="1"/>
  <c r="AG14" i="19"/>
  <c r="AH14" i="19" s="1"/>
  <c r="AJ14" i="19" s="1"/>
  <c r="AL14" i="19" s="1"/>
  <c r="N14" i="19"/>
  <c r="P14" i="19" s="1"/>
  <c r="P13" i="19"/>
  <c r="N13" i="19"/>
  <c r="N12" i="19"/>
  <c r="P12" i="19" s="1"/>
  <c r="N11" i="19"/>
  <c r="P11" i="19" s="1"/>
  <c r="AG11" i="19" s="1"/>
  <c r="AH11" i="19" s="1"/>
  <c r="AJ11" i="19" s="1"/>
  <c r="AL11" i="19" s="1"/>
  <c r="AG10" i="19"/>
  <c r="AH10" i="19" s="1"/>
  <c r="AJ10" i="19" s="1"/>
  <c r="AL10" i="19" s="1"/>
  <c r="N10" i="19"/>
  <c r="P10" i="19" s="1"/>
  <c r="N11" i="18"/>
  <c r="P11" i="18" s="1"/>
  <c r="AG11" i="18" s="1"/>
  <c r="AH11" i="18" s="1"/>
  <c r="AJ11" i="18" s="1"/>
  <c r="AL11" i="18" s="1"/>
  <c r="AG10" i="18"/>
  <c r="AH10" i="18" s="1"/>
  <c r="AJ10" i="18" s="1"/>
  <c r="AL10" i="18" s="1"/>
  <c r="AL12" i="18" s="1"/>
  <c r="P10" i="18"/>
  <c r="N10" i="18"/>
  <c r="AG10" i="17"/>
  <c r="AH10" i="17" s="1"/>
  <c r="AJ10" i="17" s="1"/>
  <c r="AL10" i="17" s="1"/>
  <c r="AL11" i="17" s="1"/>
  <c r="N10" i="17"/>
  <c r="P10" i="17" s="1"/>
  <c r="N10" i="16"/>
  <c r="P10" i="16" s="1"/>
  <c r="AG10" i="16" s="1"/>
  <c r="AH10" i="16" s="1"/>
  <c r="AJ10" i="16" s="1"/>
  <c r="AL10" i="16" s="1"/>
  <c r="AL11" i="16" s="1"/>
  <c r="P10" i="15"/>
  <c r="AG10" i="15" s="1"/>
  <c r="AH10" i="15" s="1"/>
  <c r="AJ10" i="15" s="1"/>
  <c r="AL10" i="15" s="1"/>
  <c r="AL11" i="15" s="1"/>
  <c r="N10" i="15"/>
  <c r="AG10" i="14"/>
  <c r="AH10" i="14" s="1"/>
  <c r="AJ10" i="14" s="1"/>
  <c r="AL10" i="14" s="1"/>
  <c r="AL11" i="14" s="1"/>
  <c r="P10" i="14"/>
  <c r="N10" i="14"/>
  <c r="AG12" i="13"/>
  <c r="AH12" i="13" s="1"/>
  <c r="AJ12" i="13" s="1"/>
  <c r="AL12" i="13" s="1"/>
  <c r="N12" i="13"/>
  <c r="P12" i="13" s="1"/>
  <c r="P11" i="13"/>
  <c r="AG11" i="13" s="1"/>
  <c r="AH11" i="13" s="1"/>
  <c r="AJ11" i="13" s="1"/>
  <c r="AL11" i="13" s="1"/>
  <c r="N11" i="13"/>
  <c r="N10" i="13"/>
  <c r="P10" i="13" s="1"/>
  <c r="AG10" i="13" s="1"/>
  <c r="AH10" i="13" s="1"/>
  <c r="AJ10" i="13" s="1"/>
  <c r="AL10" i="13" s="1"/>
  <c r="AL13" i="13" s="1"/>
  <c r="AH10" i="12"/>
  <c r="AJ10" i="12" s="1"/>
  <c r="AL10" i="12" s="1"/>
  <c r="AL11" i="12" s="1"/>
  <c r="N10" i="12"/>
  <c r="P10" i="12" s="1"/>
  <c r="AG10" i="12" s="1"/>
  <c r="N10" i="11"/>
  <c r="P10" i="11" s="1"/>
  <c r="AG10" i="11" s="1"/>
  <c r="AH10" i="11" s="1"/>
  <c r="AJ10" i="11" s="1"/>
  <c r="AL10" i="11" s="1"/>
  <c r="AL11" i="11" s="1"/>
  <c r="P11" i="10"/>
  <c r="AG11" i="10" s="1"/>
  <c r="AH11" i="10" s="1"/>
  <c r="AJ11" i="10" s="1"/>
  <c r="AL11" i="10" s="1"/>
  <c r="N11" i="10"/>
  <c r="N10" i="10"/>
  <c r="P10" i="10" s="1"/>
  <c r="AG10" i="10" s="1"/>
  <c r="AH10" i="10" s="1"/>
  <c r="AJ10" i="10" s="1"/>
  <c r="AL10" i="10" s="1"/>
  <c r="P14" i="9"/>
  <c r="AG14" i="9" s="1"/>
  <c r="AH14" i="9" s="1"/>
  <c r="AJ14" i="9" s="1"/>
  <c r="AL14" i="9" s="1"/>
  <c r="N14" i="9"/>
  <c r="N13" i="9"/>
  <c r="P13" i="9" s="1"/>
  <c r="AG13" i="9" s="1"/>
  <c r="AH13" i="9" s="1"/>
  <c r="AJ13" i="9" s="1"/>
  <c r="AL13" i="9" s="1"/>
  <c r="P12" i="9"/>
  <c r="AG12" i="9" s="1"/>
  <c r="AH12" i="9" s="1"/>
  <c r="AJ12" i="9" s="1"/>
  <c r="AL12" i="9" s="1"/>
  <c r="N12" i="9"/>
  <c r="P11" i="9"/>
  <c r="AG11" i="9" s="1"/>
  <c r="AH11" i="9" s="1"/>
  <c r="AJ11" i="9" s="1"/>
  <c r="AL11" i="9" s="1"/>
  <c r="N11" i="9"/>
  <c r="P10" i="9"/>
  <c r="AG10" i="9" s="1"/>
  <c r="AH10" i="9" s="1"/>
  <c r="AJ10" i="9" s="1"/>
  <c r="AL10" i="9" s="1"/>
  <c r="N10" i="9"/>
  <c r="N10" i="8"/>
  <c r="P10" i="8" s="1"/>
  <c r="AG10" i="8" s="1"/>
  <c r="AH10" i="8" s="1"/>
  <c r="AJ10" i="8" s="1"/>
  <c r="AL10" i="8" s="1"/>
  <c r="AL11" i="8" s="1"/>
  <c r="P11" i="7"/>
  <c r="AG11" i="7" s="1"/>
  <c r="AH11" i="7" s="1"/>
  <c r="AJ11" i="7" s="1"/>
  <c r="AL11" i="7" s="1"/>
  <c r="N11" i="7"/>
  <c r="P10" i="7"/>
  <c r="AG10" i="7" s="1"/>
  <c r="AH10" i="7" s="1"/>
  <c r="AJ10" i="7" s="1"/>
  <c r="AL10" i="7" s="1"/>
  <c r="N10" i="7"/>
  <c r="N10" i="6"/>
  <c r="P10" i="6" s="1"/>
  <c r="AG10" i="6" s="1"/>
  <c r="AH10" i="6" s="1"/>
  <c r="AJ10" i="6" s="1"/>
  <c r="AL10" i="6" s="1"/>
  <c r="AL11" i="6" s="1"/>
  <c r="AL14" i="5"/>
  <c r="AL13" i="5"/>
  <c r="AL15" i="5" s="1"/>
  <c r="P12" i="5"/>
  <c r="N12" i="5"/>
  <c r="P11" i="5"/>
  <c r="N11" i="5"/>
  <c r="P10" i="5"/>
  <c r="N10" i="5"/>
  <c r="N13" i="4"/>
  <c r="P13" i="4" s="1"/>
  <c r="AG13" i="4" s="1"/>
  <c r="AH13" i="4" s="1"/>
  <c r="AJ13" i="4" s="1"/>
  <c r="AL13" i="4" s="1"/>
  <c r="N12" i="4"/>
  <c r="P12" i="4" s="1"/>
  <c r="AG12" i="4" s="1"/>
  <c r="AH12" i="4" s="1"/>
  <c r="AJ12" i="4" s="1"/>
  <c r="AL12" i="4" s="1"/>
  <c r="N11" i="4"/>
  <c r="P11" i="4" s="1"/>
  <c r="N10" i="4"/>
  <c r="P10" i="4" s="1"/>
  <c r="AG10" i="4" s="1"/>
  <c r="AH10" i="4" s="1"/>
  <c r="AJ10" i="4" s="1"/>
  <c r="AL10" i="4" s="1"/>
  <c r="AL14" i="4" s="1"/>
  <c r="P10" i="3"/>
  <c r="AG10" i="3" s="1"/>
  <c r="AH10" i="3" s="1"/>
  <c r="AJ10" i="3" s="1"/>
  <c r="AL10" i="3" s="1"/>
  <c r="AL11" i="3" s="1"/>
  <c r="N10" i="3"/>
  <c r="N10" i="2"/>
  <c r="P10" i="2" s="1"/>
  <c r="AG10" i="2" s="1"/>
  <c r="AH10" i="2" s="1"/>
  <c r="AJ10" i="2" s="1"/>
  <c r="AL10" i="2" s="1"/>
  <c r="AL11" i="2" s="1"/>
  <c r="P11" i="1"/>
  <c r="N11" i="1"/>
  <c r="P10" i="1"/>
  <c r="AG10" i="1" s="1"/>
  <c r="AH10" i="1" s="1"/>
  <c r="AJ10" i="1" s="1"/>
  <c r="AL10" i="1" s="1"/>
  <c r="AL12" i="1" s="1"/>
  <c r="N10" i="1"/>
  <c r="AL12" i="8" l="1"/>
  <c r="AL13" i="8" s="1"/>
  <c r="AL15" i="13"/>
  <c r="AL14" i="13"/>
  <c r="AL12" i="17"/>
  <c r="AL13" i="17" s="1"/>
  <c r="AL14" i="26"/>
  <c r="AL15" i="26" s="1"/>
  <c r="AL15" i="4"/>
  <c r="AL16" i="4"/>
  <c r="AL14" i="1"/>
  <c r="AL13" i="1"/>
  <c r="AL12" i="7"/>
  <c r="AL12" i="11"/>
  <c r="AL13" i="11" s="1"/>
  <c r="AL12" i="15"/>
  <c r="AL13" i="15" s="1"/>
  <c r="AL12" i="20"/>
  <c r="AL13" i="20" s="1"/>
  <c r="AL15" i="23"/>
  <c r="AL12" i="28"/>
  <c r="AL13" i="28" s="1"/>
  <c r="AL12" i="2"/>
  <c r="AL13" i="2" s="1"/>
  <c r="AL12" i="3"/>
  <c r="AL13" i="3" s="1"/>
  <c r="AL15" i="9"/>
  <c r="AL12" i="10"/>
  <c r="AL12" i="16"/>
  <c r="AL13" i="16"/>
  <c r="AL18" i="19"/>
  <c r="AL12" i="22"/>
  <c r="AL12" i="6"/>
  <c r="AL13" i="6" s="1"/>
  <c r="AL13" i="12"/>
  <c r="AL12" i="12"/>
  <c r="AL12" i="14"/>
  <c r="AL13" i="14" s="1"/>
  <c r="AL14" i="18"/>
  <c r="AL13" i="18"/>
  <c r="AL12" i="21"/>
  <c r="AL13" i="21" s="1"/>
  <c r="AL13" i="25"/>
  <c r="AL12" i="25"/>
  <c r="AL14" i="24"/>
  <c r="AL15" i="24" s="1"/>
  <c r="AL12" i="29"/>
  <c r="AL12" i="35"/>
  <c r="AL13" i="35" s="1"/>
  <c r="AL13" i="38"/>
  <c r="AL14" i="38" s="1"/>
  <c r="AL12" i="40"/>
  <c r="AL13" i="40" s="1"/>
  <c r="AL13" i="49"/>
  <c r="AL12" i="49"/>
  <c r="AL14" i="51"/>
  <c r="AL15" i="51" s="1"/>
  <c r="AL13" i="58"/>
  <c r="AL14" i="58" s="1"/>
  <c r="AL12" i="59"/>
  <c r="AL13" i="59" s="1"/>
  <c r="AL12" i="65"/>
  <c r="AL13" i="65" s="1"/>
  <c r="AL12" i="67"/>
  <c r="AL13" i="67" s="1"/>
  <c r="AL12" i="69"/>
  <c r="AL13" i="69" s="1"/>
  <c r="AL12" i="27"/>
  <c r="AL13" i="27" s="1"/>
  <c r="AL12" i="30"/>
  <c r="AL13" i="37"/>
  <c r="AL12" i="37"/>
  <c r="AL13" i="43"/>
  <c r="AL14" i="43" s="1"/>
  <c r="AL16" i="52"/>
  <c r="AL12" i="54"/>
  <c r="AL13" i="54"/>
  <c r="AL13" i="56"/>
  <c r="AL12" i="56"/>
  <c r="AL12" i="61"/>
  <c r="AL13" i="61" s="1"/>
  <c r="AL13" i="63"/>
  <c r="AL12" i="63"/>
  <c r="AL12" i="66"/>
  <c r="AL13" i="66" s="1"/>
  <c r="AL15" i="70"/>
  <c r="AL16" i="70" s="1"/>
  <c r="AL12" i="31"/>
  <c r="AL13" i="31" s="1"/>
  <c r="AL15" i="33"/>
  <c r="AL14" i="33"/>
  <c r="AL13" i="34"/>
  <c r="AL14" i="34"/>
  <c r="AL13" i="39"/>
  <c r="AL13" i="41"/>
  <c r="AL12" i="41"/>
  <c r="AL14" i="45"/>
  <c r="AL15" i="45" s="1"/>
  <c r="AL14" i="46"/>
  <c r="AL13" i="46"/>
  <c r="AL12" i="53"/>
  <c r="AL13" i="55"/>
  <c r="AL12" i="55"/>
  <c r="AL12" i="62"/>
  <c r="AL13" i="62" s="1"/>
  <c r="AL12" i="32"/>
  <c r="AL13" i="32" s="1"/>
  <c r="AL12" i="36"/>
  <c r="AL12" i="42"/>
  <c r="AL13" i="47"/>
  <c r="AL13" i="48"/>
  <c r="AL12" i="50"/>
  <c r="AL12" i="57"/>
  <c r="AL13" i="57" s="1"/>
  <c r="AL13" i="60"/>
  <c r="AL12" i="60"/>
  <c r="AL12" i="64"/>
  <c r="AL13" i="64" s="1"/>
  <c r="AL13" i="68"/>
  <c r="AL12" i="68"/>
  <c r="AL14" i="73"/>
  <c r="AL15" i="73" s="1"/>
  <c r="AL14" i="74"/>
  <c r="AL13" i="74"/>
  <c r="AL12" i="75"/>
  <c r="AL13" i="75" s="1"/>
  <c r="AL13" i="80"/>
  <c r="AL12" i="80"/>
  <c r="AL12" i="89"/>
  <c r="AL13" i="89" s="1"/>
  <c r="AL13" i="92"/>
  <c r="AL12" i="92"/>
  <c r="AL14" i="101"/>
  <c r="AL15" i="101" s="1"/>
  <c r="AL13" i="102"/>
  <c r="AL12" i="102"/>
  <c r="AL12" i="104"/>
  <c r="AL13" i="104" s="1"/>
  <c r="AL13" i="113"/>
  <c r="AL12" i="113"/>
  <c r="AL13" i="116"/>
  <c r="AL14" i="116" s="1"/>
  <c r="AL12" i="44"/>
  <c r="AL13" i="44" s="1"/>
  <c r="AL13" i="71"/>
  <c r="AL14" i="71" s="1"/>
  <c r="AL12" i="76"/>
  <c r="AL13" i="76" s="1"/>
  <c r="AL12" i="79"/>
  <c r="AL12" i="81"/>
  <c r="AL13" i="81" s="1"/>
  <c r="AL13" i="83"/>
  <c r="AL12" i="83"/>
  <c r="AL12" i="90"/>
  <c r="AL13" i="90" s="1"/>
  <c r="AL13" i="93"/>
  <c r="AL15" i="95"/>
  <c r="AL16" i="95"/>
  <c r="AL15" i="106"/>
  <c r="AL14" i="106"/>
  <c r="AL14" i="108"/>
  <c r="AL14" i="112"/>
  <c r="AL15" i="112" s="1"/>
  <c r="AL14" i="114"/>
  <c r="AL13" i="114"/>
  <c r="AL12" i="115"/>
  <c r="AL14" i="77"/>
  <c r="AL12" i="78"/>
  <c r="AL12" i="82"/>
  <c r="AL14" i="84"/>
  <c r="AL13" i="85"/>
  <c r="AL13" i="86"/>
  <c r="AL12" i="86"/>
  <c r="AL12" i="88"/>
  <c r="AL13" i="88" s="1"/>
  <c r="AL14" i="91"/>
  <c r="AL16" i="96"/>
  <c r="AL12" i="99"/>
  <c r="AL13" i="99" s="1"/>
  <c r="AL13" i="105"/>
  <c r="AL12" i="105"/>
  <c r="AL12" i="107"/>
  <c r="AL12" i="109"/>
  <c r="AL12" i="72"/>
  <c r="AL13" i="72"/>
  <c r="AL12" i="87"/>
  <c r="AL13" i="87" s="1"/>
  <c r="AL18" i="94"/>
  <c r="AL19" i="94" s="1"/>
  <c r="AL14" i="97"/>
  <c r="AL15" i="97" s="1"/>
  <c r="AL16" i="98"/>
  <c r="AL17" i="98" s="1"/>
  <c r="AL17" i="100"/>
  <c r="AL16" i="100"/>
  <c r="AL13" i="103"/>
  <c r="AL14" i="103"/>
  <c r="AL12" i="111"/>
  <c r="AL13" i="111" s="1"/>
  <c r="AL13" i="123"/>
  <c r="AL14" i="123" s="1"/>
  <c r="AL13" i="125"/>
  <c r="AL12" i="125"/>
  <c r="AL12" i="134"/>
  <c r="AL13" i="134"/>
  <c r="AL13" i="138"/>
  <c r="AL12" i="138"/>
  <c r="AL15" i="141"/>
  <c r="AL16" i="141" s="1"/>
  <c r="AL15" i="143"/>
  <c r="AL14" i="143"/>
  <c r="AL12" i="144"/>
  <c r="AL13" i="144"/>
  <c r="AL14" i="146"/>
  <c r="AL13" i="146"/>
  <c r="AL12" i="149"/>
  <c r="AL13" i="149" s="1"/>
  <c r="AL13" i="121"/>
  <c r="AL12" i="121"/>
  <c r="AL12" i="132"/>
  <c r="AL13" i="132" s="1"/>
  <c r="AL13" i="135"/>
  <c r="AL12" i="135"/>
  <c r="AL12" i="139"/>
  <c r="AL13" i="139" s="1"/>
  <c r="AL12" i="142"/>
  <c r="AL14" i="145"/>
  <c r="AL13" i="145"/>
  <c r="AL13" i="119"/>
  <c r="AL14" i="120"/>
  <c r="AL17" i="126"/>
  <c r="AL12" i="128"/>
  <c r="AL13" i="128"/>
  <c r="AL12" i="130"/>
  <c r="AL13" i="130" s="1"/>
  <c r="AL12" i="133"/>
  <c r="AL13" i="133" s="1"/>
  <c r="AL13" i="137"/>
  <c r="AL12" i="137"/>
  <c r="AL12" i="150"/>
  <c r="AL13" i="150" s="1"/>
  <c r="AL14" i="154"/>
  <c r="AL13" i="154"/>
  <c r="AG13" i="117"/>
  <c r="AH13" i="117" s="1"/>
  <c r="AJ13" i="117" s="1"/>
  <c r="AL13" i="117" s="1"/>
  <c r="AL15" i="117" s="1"/>
  <c r="AL13" i="118"/>
  <c r="AL14" i="118" s="1"/>
  <c r="AL14" i="122"/>
  <c r="AL15" i="122" s="1"/>
  <c r="AL12" i="124"/>
  <c r="AL13" i="124" s="1"/>
  <c r="AL12" i="127"/>
  <c r="AL12" i="129"/>
  <c r="AL12" i="131"/>
  <c r="AL13" i="131" s="1"/>
  <c r="AL13" i="136"/>
  <c r="AL14" i="136"/>
  <c r="AL12" i="140"/>
  <c r="AL13" i="140" s="1"/>
  <c r="AL13" i="147"/>
  <c r="AL13" i="148"/>
  <c r="AL14" i="148" s="1"/>
  <c r="AL22" i="152"/>
  <c r="AL21" i="152"/>
  <c r="AL12" i="156"/>
  <c r="AL13" i="156" s="1"/>
  <c r="AL13" i="159"/>
  <c r="AL14" i="169"/>
  <c r="AL15" i="169"/>
  <c r="AL12" i="172"/>
  <c r="AL13" i="172" s="1"/>
  <c r="AL12" i="177"/>
  <c r="AL13" i="177"/>
  <c r="AL16" i="158"/>
  <c r="AL17" i="158" s="1"/>
  <c r="AL12" i="165"/>
  <c r="AL13" i="165" s="1"/>
  <c r="AL12" i="167"/>
  <c r="AL13" i="167" s="1"/>
  <c r="AL12" i="170"/>
  <c r="AL13" i="170" s="1"/>
  <c r="AL12" i="175"/>
  <c r="AL13" i="175" s="1"/>
  <c r="AL15" i="178"/>
  <c r="AL16" i="178" s="1"/>
  <c r="AL13" i="157"/>
  <c r="AL14" i="157"/>
  <c r="AL12" i="162"/>
  <c r="AL13" i="162" s="1"/>
  <c r="AL13" i="163"/>
  <c r="AL14" i="163"/>
  <c r="AL16" i="166"/>
  <c r="AL12" i="168"/>
  <c r="AL13" i="168" s="1"/>
  <c r="AL12" i="173"/>
  <c r="AL13" i="173" s="1"/>
  <c r="AL12" i="176"/>
  <c r="AL13" i="176" s="1"/>
  <c r="AL13" i="151"/>
  <c r="AL12" i="151"/>
  <c r="AL12" i="153"/>
  <c r="AL13" i="153" s="1"/>
  <c r="AL15" i="155"/>
  <c r="AL16" i="155" s="1"/>
  <c r="AL15" i="161"/>
  <c r="AL12" i="164"/>
  <c r="AL13" i="164" s="1"/>
  <c r="AL12" i="171"/>
  <c r="AL13" i="171" s="1"/>
  <c r="AL12" i="174"/>
  <c r="AL13" i="174" s="1"/>
  <c r="AL12" i="183"/>
  <c r="AL12" i="186"/>
  <c r="AL13" i="186"/>
  <c r="AL13" i="189"/>
  <c r="AL12" i="189"/>
  <c r="AL12" i="192"/>
  <c r="AL13" i="192"/>
  <c r="AL13" i="196"/>
  <c r="AL12" i="196"/>
  <c r="AL12" i="205"/>
  <c r="AL13" i="205"/>
  <c r="AL13" i="208"/>
  <c r="AL12" i="208"/>
  <c r="AL12" i="159"/>
  <c r="AL15" i="179"/>
  <c r="AL16" i="179" s="1"/>
  <c r="AL12" i="181"/>
  <c r="AL13" i="181" s="1"/>
  <c r="AL12" i="187"/>
  <c r="AL13" i="187" s="1"/>
  <c r="AL14" i="190"/>
  <c r="AL12" i="197"/>
  <c r="AL13" i="197" s="1"/>
  <c r="AL12" i="199"/>
  <c r="AL13" i="199" s="1"/>
  <c r="AL15" i="202"/>
  <c r="AL12" i="209"/>
  <c r="AL13" i="209"/>
  <c r="AL14" i="184"/>
  <c r="AL15" i="184"/>
  <c r="AL13" i="188"/>
  <c r="AL12" i="191"/>
  <c r="AL14" i="193"/>
  <c r="AL12" i="200"/>
  <c r="AL13" i="200" s="1"/>
  <c r="AL13" i="204"/>
  <c r="AL12" i="206"/>
  <c r="AL13" i="206" s="1"/>
  <c r="AL16" i="180"/>
  <c r="AL17" i="180" s="1"/>
  <c r="AL12" i="182"/>
  <c r="AL13" i="182"/>
  <c r="AL17" i="185"/>
  <c r="AL18" i="185" s="1"/>
  <c r="AL13" i="194"/>
  <c r="AL14" i="194" s="1"/>
  <c r="AL12" i="195"/>
  <c r="AL13" i="195"/>
  <c r="AL12" i="198"/>
  <c r="AL13" i="198" s="1"/>
  <c r="AL12" i="201"/>
  <c r="AL13" i="201" s="1"/>
  <c r="AL12" i="203"/>
  <c r="AL13" i="203" s="1"/>
  <c r="AL12" i="207"/>
  <c r="AL13" i="207"/>
  <c r="AL12" i="210"/>
  <c r="AL13" i="210" s="1"/>
  <c r="AL16" i="117" l="1"/>
  <c r="AL17" i="117" s="1"/>
  <c r="AL14" i="204"/>
  <c r="AL15" i="204" s="1"/>
  <c r="AL14" i="188"/>
  <c r="AL15" i="188" s="1"/>
  <c r="AL15" i="193"/>
  <c r="AL16" i="193" s="1"/>
  <c r="AL15" i="190"/>
  <c r="AL16" i="190" s="1"/>
  <c r="AL13" i="183"/>
  <c r="AL14" i="183" s="1"/>
  <c r="AL17" i="166"/>
  <c r="AL18" i="166" s="1"/>
  <c r="AL14" i="147"/>
  <c r="AL15" i="147" s="1"/>
  <c r="AL13" i="127"/>
  <c r="AL14" i="127" s="1"/>
  <c r="AL18" i="126"/>
  <c r="AL19" i="126"/>
  <c r="AL15" i="91"/>
  <c r="AL16" i="91" s="1"/>
  <c r="AL13" i="78"/>
  <c r="AL14" i="78" s="1"/>
  <c r="AL14" i="93"/>
  <c r="AL15" i="93"/>
  <c r="AL14" i="48"/>
  <c r="AL15" i="48"/>
  <c r="AL17" i="52"/>
  <c r="AL18" i="52"/>
  <c r="AL13" i="29"/>
  <c r="AL14" i="29" s="1"/>
  <c r="AL13" i="22"/>
  <c r="AL14" i="22" s="1"/>
  <c r="AL13" i="10"/>
  <c r="AL14" i="10" s="1"/>
  <c r="AL16" i="23"/>
  <c r="AL17" i="23" s="1"/>
  <c r="AL15" i="120"/>
  <c r="AL16" i="120"/>
  <c r="AL13" i="142"/>
  <c r="AL14" i="142" s="1"/>
  <c r="AL13" i="109"/>
  <c r="AL14" i="109"/>
  <c r="AL14" i="85"/>
  <c r="AL15" i="85" s="1"/>
  <c r="AL15" i="77"/>
  <c r="AL16" i="77" s="1"/>
  <c r="AL14" i="47"/>
  <c r="AL15" i="47" s="1"/>
  <c r="AL14" i="39"/>
  <c r="AL15" i="39" s="1"/>
  <c r="AL13" i="30"/>
  <c r="AL14" i="30" s="1"/>
  <c r="AL19" i="19"/>
  <c r="AL20" i="19" s="1"/>
  <c r="AL16" i="9"/>
  <c r="AL17" i="9"/>
  <c r="AL13" i="191"/>
  <c r="AL14" i="191" s="1"/>
  <c r="AL14" i="119"/>
  <c r="AL15" i="119" s="1"/>
  <c r="AL13" i="107"/>
  <c r="AL14" i="107" s="1"/>
  <c r="AL15" i="84"/>
  <c r="AL16" i="84" s="1"/>
  <c r="AL13" i="115"/>
  <c r="AL14" i="115" s="1"/>
  <c r="AL13" i="42"/>
  <c r="AL14" i="42" s="1"/>
  <c r="AL13" i="53"/>
  <c r="AL14" i="53" s="1"/>
  <c r="AL16" i="202"/>
  <c r="AL17" i="202" s="1"/>
  <c r="AL16" i="161"/>
  <c r="AL17" i="161" s="1"/>
  <c r="AL13" i="129"/>
  <c r="AL14" i="129" s="1"/>
  <c r="AL17" i="96"/>
  <c r="AL18" i="96" s="1"/>
  <c r="AL13" i="82"/>
  <c r="AL14" i="82" s="1"/>
  <c r="AL15" i="108"/>
  <c r="AL16" i="108" s="1"/>
  <c r="AL13" i="79"/>
  <c r="AL14" i="79" s="1"/>
  <c r="AL13" i="50"/>
  <c r="AL14" i="50" s="1"/>
  <c r="AL13" i="36"/>
  <c r="AL14" i="36"/>
  <c r="AL13" i="7"/>
  <c r="AL14" i="7" s="1"/>
</calcChain>
</file>

<file path=xl/sharedStrings.xml><?xml version="1.0" encoding="utf-8"?>
<sst xmlns="http://schemas.openxmlformats.org/spreadsheetml/2006/main" count="13397" uniqueCount="1928">
  <si>
    <t xml:space="preserve"> แบบแสดงรายการคำนวณภาษีที่ดินและสิ่งปลูกสร้าง </t>
  </si>
  <si>
    <t xml:space="preserve"> ภดส.7 </t>
  </si>
  <si>
    <t xml:space="preserve"> ชื่อองค์กรปกครองส่วนท้องถิ่น ..... องค์การบริหารส่วนตำบลหนองอ้อ .....</t>
  </si>
  <si>
    <t>นาง สีดา คำอ่าง    เลขที่ 109 ม.11 ต.หนองอ้อ อ.หนองวัวซอ จ.อุดรธานี</t>
  </si>
  <si>
    <t xml:space="preserve"> ราคาประเมินทุนทรัพย์ของที่ดิน </t>
  </si>
  <si>
    <t xml:space="preserve"> ราคาประเมินทุนทรัพย์ของสิ่งปลูกสร้าง </t>
  </si>
  <si>
    <t xml:space="preserve"> รวมราคาประเมินของที่ดินและสิ่งปลูกสร้าง </t>
  </si>
  <si>
    <t xml:space="preserve"> ราคาประเมินของที่ดินและสิ่งปลูกสร้างตามสัดส่วนการใช้ประโยชน์ </t>
  </si>
  <si>
    <t xml:space="preserve"> หักมูลค่าฐานภาษีที่ได้รับยกเว้น (บาท) </t>
  </si>
  <si>
    <t xml:space="preserve"> คงเหลือราคาประเมินทุนทรัพย์ที่ต้องชำระภาษี (บาท)  </t>
  </si>
  <si>
    <t xml:space="preserve"> อัตราภาษี(ร้อยละ) </t>
  </si>
  <si>
    <t xml:space="preserve"> จำนวนภาษี่ต้องชำระ(บาท) </t>
  </si>
  <si>
    <t xml:space="preserve"> ที่ </t>
  </si>
  <si>
    <t xml:space="preserve"> แปลงที่ดินที่ </t>
  </si>
  <si>
    <t xml:space="preserve"> PARCEL CODE </t>
  </si>
  <si>
    <t xml:space="preserve"> ประเภทที่ดิน </t>
  </si>
  <si>
    <t xml:space="preserve"> เลขที่เอกสารสิทธิ์ </t>
  </si>
  <si>
    <t xml:space="preserve"> จำนวนเนื้อที่ </t>
  </si>
  <si>
    <t xml:space="preserve"> ลักษณะการทำประโยชน์ </t>
  </si>
  <si>
    <t xml:space="preserve"> คำนวณ เป็น ตร.วา. </t>
  </si>
  <si>
    <t xml:space="preserve"> ราคาประเมิน ต่อ ตร.วา. (บาท) </t>
  </si>
  <si>
    <t xml:space="preserve"> รวมราคาประเมิน ที่ดิน  </t>
  </si>
  <si>
    <t xml:space="preserve"> ประเภทของสิ่งปลูกสร้างตามบัญชีกรมธนารักษ์ </t>
  </si>
  <si>
    <t xml:space="preserve"> ลักษณะสิ่งปลูกสร้าง (ตึก/ไม้/ตึกครึ่งไม้) </t>
  </si>
  <si>
    <t xml:space="preserve"> ขนาดพื้นที่สิ่งปลูกสร้าง (ตร.ม.) </t>
  </si>
  <si>
    <t xml:space="preserve"> คิดเป็นสัดส่วน(ร้อยละ) </t>
  </si>
  <si>
    <t xml:space="preserve"> ราคาประเมินสิ่งปลูกสร้างต่อ ตร.ม. </t>
  </si>
  <si>
    <t xml:space="preserve"> รวมราคาสิ่งปลูกสร้าง (บาท) </t>
  </si>
  <si>
    <t xml:space="preserve"> ค่าเสื่อม </t>
  </si>
  <si>
    <t xml:space="preserve"> ราคาประเมินสิ่งปลูกสร้างหลังหักค่าเสื่อม </t>
  </si>
  <si>
    <t xml:space="preserve"> อายุสิ่งปลูกสร้าง(ปี) </t>
  </si>
  <si>
    <t xml:space="preserve"> ค่าเสื่อม (ร้อยละ) </t>
  </si>
  <si>
    <t xml:space="preserve"> ไร่ </t>
  </si>
  <si>
    <t xml:space="preserve"> งาน </t>
  </si>
  <si>
    <t xml:space="preserve"> วา </t>
  </si>
  <si>
    <t>ส400/1910</t>
  </si>
  <si>
    <t>3410300126370</t>
  </si>
  <si>
    <t>นาง สีดา คำอ่าง</t>
  </si>
  <si>
    <t>เลขที่ 109 ม.11 ต.หนองอ้อ อ.หนองวัวซอ</t>
  </si>
  <si>
    <t>02K007</t>
  </si>
  <si>
    <t>ส.ป.ก.4-01</t>
  </si>
  <si>
    <t>53.00</t>
  </si>
  <si>
    <t>เกษตรกรรม</t>
  </si>
  <si>
    <t>125</t>
  </si>
  <si>
    <t>14.00</t>
  </si>
  <si>
    <t xml:space="preserve">(2-1) </t>
  </si>
  <si>
    <t>109 ม.11หนองอ้อ หนองวัวซอ อุดรธานี</t>
  </si>
  <si>
    <t>02K007-B001</t>
  </si>
  <si>
    <t>100|ประเภทบ้านเดี่ยว</t>
  </si>
  <si>
    <t>ตึก</t>
  </si>
  <si>
    <t xml:space="preserve"> รวม </t>
  </si>
  <si>
    <t xml:space="preserve"> ลด 15 % </t>
  </si>
  <si>
    <t xml:space="preserve"> เหลือ </t>
  </si>
  <si>
    <t xml:space="preserve"> ** ปีภาษี 2566</t>
  </si>
  <si>
    <t xml:space="preserve"> ที่อยู่อาศัย (2-1) = ที่อยู่อาศัย - หลังหลัก และ หลังอื่นๆอยู่บนพื้นที่เดียวกัน </t>
  </si>
  <si>
    <t xml:space="preserve"> ที่อยู่อาศัย (2-2) = หลังหลัก (กรณีไม่ใช่เจ้าของกรรมสิทธิ์ที่ดิน </t>
  </si>
  <si>
    <t xml:space="preserve"> ที่อยู่อาศัย (2-3) = หลังอื่นๆ </t>
  </si>
  <si>
    <t>นาย สีทนุ อุตมา    เลขที่ 128 ม.1 ต.หมากหญ้า อ.หนองวัวซอ จ.อุดรธานี</t>
  </si>
  <si>
    <t>ส550/9470</t>
  </si>
  <si>
    <t>นาย สีทนุ อุตมา</t>
  </si>
  <si>
    <t>เลขที่ 128 ม.1 ต.หมากหญ้า อ.หนองวัวซอ</t>
  </si>
  <si>
    <t>05I003</t>
  </si>
  <si>
    <t>91.00</t>
  </si>
  <si>
    <t>75</t>
  </si>
  <si>
    <t>นาง สีทุน วรรณคีรี    เลขที่ 123 ม.9 ต.หนองอ้อ อ.หนองวัวซอ จ.อุดรธานี</t>
  </si>
  <si>
    <t>ส550/7774</t>
  </si>
  <si>
    <t>3410300058757</t>
  </si>
  <si>
    <t>นาง สีทุน วรรณคีรี</t>
  </si>
  <si>
    <t>เลขที่ 123 ม.9 ต.หนองอ้อ อ.หนองวัวซอ</t>
  </si>
  <si>
    <t>03C002</t>
  </si>
  <si>
    <t>83.00</t>
  </si>
  <si>
    <t>นาย สีลา ภูจำเริญ    เลขที่ 89 ม.8 ต.หนองอ้อ อ.หนองวัวซอ จ.อุดรธานี</t>
  </si>
  <si>
    <t>ส700/6273</t>
  </si>
  <si>
    <t>3410300057840</t>
  </si>
  <si>
    <t>นาย สีลา ภูจำเริญ</t>
  </si>
  <si>
    <t>เลขที่ 89 ม.8 ต.หนองอ้อ อ.หนองวัวซอ</t>
  </si>
  <si>
    <t>95.00</t>
  </si>
  <si>
    <t>02W027</t>
  </si>
  <si>
    <t>โฉนด</t>
  </si>
  <si>
    <t>7036</t>
  </si>
  <si>
    <t>130.50</t>
  </si>
  <si>
    <t>ใช้ประโยชน์หลายประเภท</t>
  </si>
  <si>
    <t>350</t>
  </si>
  <si>
    <t>89 ม.8หนองอ้อ หนองวัวซอ อุดรธานี</t>
  </si>
  <si>
    <t>02W027-B001</t>
  </si>
  <si>
    <t>31.50</t>
  </si>
  <si>
    <t>05J019</t>
  </si>
  <si>
    <t>9978</t>
  </si>
  <si>
    <t>35.00</t>
  </si>
  <si>
    <t>250</t>
  </si>
  <si>
    <t>น.ส. สุกัญญา เรียวชัยภูมิ    เลขที่ 87 ม.2 ต.ดงบัง อ.นาดูน จ.มหาสารคาม</t>
  </si>
  <si>
    <t>ส133/7772</t>
  </si>
  <si>
    <t>3410300289309</t>
  </si>
  <si>
    <t>น.ส. สุกัญญา เรียวชัยภูมิ</t>
  </si>
  <si>
    <t>เลขที่ 87 ม.2 ต.ดงบัง อ.นาดูน</t>
  </si>
  <si>
    <t>03O073</t>
  </si>
  <si>
    <t>น.ส.3ก</t>
  </si>
  <si>
    <t>531</t>
  </si>
  <si>
    <t>38.50</t>
  </si>
  <si>
    <t>500</t>
  </si>
  <si>
    <t>87 ม.2ดงบัง นาดูน มหาสารคาม</t>
  </si>
  <si>
    <t>03O073-B001</t>
  </si>
  <si>
    <t>40.00</t>
  </si>
  <si>
    <t>18.00</t>
  </si>
  <si>
    <t>03O073-B002</t>
  </si>
  <si>
    <t>นางสาว สุกัญญา  สาหล้า    เลขที่ 17 ม.10 ต.หมากหญ้า อ.หนองวัวซอ จ.อุดรธานี</t>
  </si>
  <si>
    <t>ส133/8870</t>
  </si>
  <si>
    <t>1410300072532</t>
  </si>
  <si>
    <t>นางสาว สุกัญญา  สาหล้า</t>
  </si>
  <si>
    <t>เลขที่ 17 ม.10 ต.หมากหญ้า อ.หนองวัวซอ</t>
  </si>
  <si>
    <t>02T004</t>
  </si>
  <si>
    <t>3018</t>
  </si>
  <si>
    <t>24.00</t>
  </si>
  <si>
    <t>นาย สุกิจ กล้าหาญ    เลขที่ 88 ม.11 ต.หนองอ้อ อ.หนองวัวซอ จ.อุดรธานี</t>
  </si>
  <si>
    <t>ส120/1783</t>
  </si>
  <si>
    <t>3410300125713</t>
  </si>
  <si>
    <t>นาย สุกิจ กล้าหาญ</t>
  </si>
  <si>
    <t>เลขที่ 88 ม.11 ต.หนองอ้อ อ.หนองวัวซอ</t>
  </si>
  <si>
    <t>02H019</t>
  </si>
  <si>
    <t>0.00</t>
  </si>
  <si>
    <t>03C033</t>
  </si>
  <si>
    <t>นาย สุข ตะหน่อง    เลขที่ 5 ม.9 ต.หนองอ้อ อ.หนองวัวซอ จ.อุดรธานี</t>
  </si>
  <si>
    <t>ส100/4859</t>
  </si>
  <si>
    <t>3410300058731</t>
  </si>
  <si>
    <t>นาย สุข ตะหน่อง</t>
  </si>
  <si>
    <t>เลขที่ 5 ม.9 ต.หนองอ้อ อ.หนองวัวซอ</t>
  </si>
  <si>
    <t>03C001</t>
  </si>
  <si>
    <t>01536</t>
  </si>
  <si>
    <t>20.00</t>
  </si>
  <si>
    <t>นาย สุขุม ยอดคีรี    เลขที่ 179 ม.5 ต.หนองอ้อ อ.หนองวัวซอ จ.อุดรธานี</t>
  </si>
  <si>
    <t>ส170/7941</t>
  </si>
  <si>
    <t>3410300304588</t>
  </si>
  <si>
    <t>นาย สุขุม ยอดคีรี</t>
  </si>
  <si>
    <t>เลขที่ 179 ม.5 ต.หนองอ้อ อ.หนองวัวซอ</t>
  </si>
  <si>
    <t>3636</t>
  </si>
  <si>
    <t>17.00</t>
  </si>
  <si>
    <t>2479</t>
  </si>
  <si>
    <t>78.00</t>
  </si>
  <si>
    <t>01090</t>
  </si>
  <si>
    <t>1.00</t>
  </si>
  <si>
    <t>04G007/005</t>
  </si>
  <si>
    <t>25364</t>
  </si>
  <si>
    <t>92.00</t>
  </si>
  <si>
    <t>130</t>
  </si>
  <si>
    <t>05G011</t>
  </si>
  <si>
    <t>20504</t>
  </si>
  <si>
    <t>30.00</t>
  </si>
  <si>
    <t>นาง สุคนธ์ เสาวทน    เลขที่ 60 ม.5 ต.หนองอ้อ อ.หนองวัวซอ จ.อุดรธานี</t>
  </si>
  <si>
    <t>ส155/8755</t>
  </si>
  <si>
    <t>3410300037253</t>
  </si>
  <si>
    <t>นาง สุคนธ์ เสาวทน</t>
  </si>
  <si>
    <t>เลขที่ 60 ม.5 ต.หนองอ้อ อ.หนองวัวซอ</t>
  </si>
  <si>
    <t>04A006/001</t>
  </si>
  <si>
    <t>น.ส.3</t>
  </si>
  <si>
    <t>788</t>
  </si>
  <si>
    <t>0</t>
  </si>
  <si>
    <t>04M006</t>
  </si>
  <si>
    <t>2025</t>
  </si>
  <si>
    <t>43.00</t>
  </si>
  <si>
    <t>นาง สุจรรยา หอมพรมมา    เลขที่ 65 ม.10 ต.หนองอ้อ อ.หนองวัวซอ จ.อุดรธานี</t>
  </si>
  <si>
    <t>ส277/8976</t>
  </si>
  <si>
    <t>3411500179613</t>
  </si>
  <si>
    <t>นาง สุจรรยา หอมพรมมา</t>
  </si>
  <si>
    <t>เลขที่ 65 ม.10 ต.หนองอ้อ อ.หนองวัวซอ</t>
  </si>
  <si>
    <t>02U017</t>
  </si>
  <si>
    <t>3550</t>
  </si>
  <si>
    <t>39.00</t>
  </si>
  <si>
    <t>2,000</t>
  </si>
  <si>
    <t>นาง สุจิตรตา พินไธสง    เลขที่ 197 ม.2 ต.หมากหญ้า อ.หนองวัวซอ จ.อุดรธานี</t>
  </si>
  <si>
    <t>ส247/6558</t>
  </si>
  <si>
    <t>4420900001151</t>
  </si>
  <si>
    <t>นาง สุจิตรตา พินไธสง</t>
  </si>
  <si>
    <t>เลขที่ 197 ม.2 ต.หมากหญ้า อ.หนองวัวซอ</t>
  </si>
  <si>
    <t>05H024</t>
  </si>
  <si>
    <t>5515</t>
  </si>
  <si>
    <t>42.00</t>
  </si>
  <si>
    <t>นาง สุชา บุญสาร    เลขที่ 96 ม.8 ต.หนองอ้อ อ.หนองวัวซอ จ.อุดรธานี</t>
  </si>
  <si>
    <t>ส200/5387</t>
  </si>
  <si>
    <t>3410300058188</t>
  </si>
  <si>
    <t>นาง สุชา บุญสาร</t>
  </si>
  <si>
    <t>เลขที่ 96 ม.8 ต.หนองอ้อ อ.หนองวัวซอ</t>
  </si>
  <si>
    <t>03H037</t>
  </si>
  <si>
    <t>7234</t>
  </si>
  <si>
    <t>11.00</t>
  </si>
  <si>
    <t>03K024</t>
  </si>
  <si>
    <t>7062</t>
  </si>
  <si>
    <t>80.00</t>
  </si>
  <si>
    <t>700</t>
  </si>
  <si>
    <t>05J032</t>
  </si>
  <si>
    <t>00884</t>
  </si>
  <si>
    <t>9.00</t>
  </si>
  <si>
    <t>นาย สุชาติ ภูชาดึก    เลขที่ 73 ม.1 ต.หนองอ้อ อ.หนองวัวซอ จ.อุดรธานี</t>
  </si>
  <si>
    <t>ส240/6241</t>
  </si>
  <si>
    <t>3410300304502</t>
  </si>
  <si>
    <t>นาย สุชาติ ภูชาดึก</t>
  </si>
  <si>
    <t>เลขที่ 73 ม.1 ต.หนองอ้อ อ.หนองวัวซอ</t>
  </si>
  <si>
    <t>04A003</t>
  </si>
  <si>
    <t>26.00</t>
  </si>
  <si>
    <t>นาย สุดใจ เปยะสา    เลขที่ 124 ม.4 ต.หนองอ้อ อ.หนองวัวซอ จ.อุดรธานี</t>
  </si>
  <si>
    <t>ส420/5780</t>
  </si>
  <si>
    <t>3440700308793</t>
  </si>
  <si>
    <t>นาย สุดใจ เปยะสา</t>
  </si>
  <si>
    <t>เลขที่ 124 ม.4 ต.หนองอ้อ อ.หนองวัวซอ</t>
  </si>
  <si>
    <t>05K012</t>
  </si>
  <si>
    <t>4235</t>
  </si>
  <si>
    <t>นาย สุดใจ วงศาเภาว์    เลขที่ 2 ต.หนองอ้อ อ.หนองวัวซอ จ.อุดรธานี</t>
  </si>
  <si>
    <t>ส420/7186</t>
  </si>
  <si>
    <t>3410300305789</t>
  </si>
  <si>
    <t>นาย สุดใจ วงศาเภาว์</t>
  </si>
  <si>
    <t>เลขที่ 2 ต.หนองอ้อ อ.หนองวัวซอ</t>
  </si>
  <si>
    <t>05M037</t>
  </si>
  <si>
    <t>73.00</t>
  </si>
  <si>
    <t>นาง สุดตา มุสิกะวัน    เลขที่ 77 ม.2 ต.หนองวัวซอ อ.หนองวัวซอ จ.อุดรธานี</t>
  </si>
  <si>
    <t>ส440/7817</t>
  </si>
  <si>
    <t>นาง สุดตา มุสิกะวัน</t>
  </si>
  <si>
    <t>เลขที่ 77 ม.2 ต.หนองวัวซอ อ.หนองวัวซอ</t>
  </si>
  <si>
    <t>น.ส. สุทธญานี ศิริลักษณ์    เลขที่ 56 ม.8 ต.หนองอ้อ อ.หนองวัวซอ จ.อุดรธานี</t>
  </si>
  <si>
    <t>ส553/8771</t>
  </si>
  <si>
    <t>3410300055847</t>
  </si>
  <si>
    <t>น.ส. สุทธญานี ศิริลักษณ์</t>
  </si>
  <si>
    <t>เลขที่ 56 ม.8 ต.หนองอ้อ อ.หนองวัวซอ</t>
  </si>
  <si>
    <t>03J054/001</t>
  </si>
  <si>
    <t>25807</t>
  </si>
  <si>
    <t>525</t>
  </si>
  <si>
    <t>06B019</t>
  </si>
  <si>
    <t>63.00</t>
  </si>
  <si>
    <t>150</t>
  </si>
  <si>
    <t>นาย สุทัศน์ จันบัวลา    เลขที่ 70/12 ม.5 ต.เสาธงหิน อ.บางใหญ่ จ.นนทบุรี</t>
  </si>
  <si>
    <t>ส585/2557/001</t>
  </si>
  <si>
    <t>3401500079856</t>
  </si>
  <si>
    <t>นาย สุทัศน์ จันบัวลา</t>
  </si>
  <si>
    <t>เลขที่ 70/12 ม.5 ต.เสาธงหิน อ.บางใหญ่</t>
  </si>
  <si>
    <t>05E129</t>
  </si>
  <si>
    <t>21005</t>
  </si>
  <si>
    <t>05E130</t>
  </si>
  <si>
    <t>1881</t>
  </si>
  <si>
    <t>อื่นๆ</t>
  </si>
  <si>
    <t>05K016/001</t>
  </si>
  <si>
    <t>23628</t>
  </si>
  <si>
    <t>15.75</t>
  </si>
  <si>
    <t>70/12 ม.5เสาธงหิน บางใหญ่ นนทบุรี</t>
  </si>
  <si>
    <t>05K016/001-B001</t>
  </si>
  <si>
    <t>509/1|สำนักงาน ความสูงไม่เกิน 5 ชั้น</t>
  </si>
  <si>
    <t>05K016/001-B002</t>
  </si>
  <si>
    <t>504|โรงจอดรถ</t>
  </si>
  <si>
    <t>54.25</t>
  </si>
  <si>
    <t>05K016/002</t>
  </si>
  <si>
    <t>27118</t>
  </si>
  <si>
    <t>87.50</t>
  </si>
  <si>
    <t>12.50</t>
  </si>
  <si>
    <t>นาย สุทิน จันทร์พรมมา    เลขที่ 31 ม.3 ต.หนองอ้อ อ.หนองวัวซอ จ.อุดรธานี</t>
  </si>
  <si>
    <t>ส550/2557/001</t>
  </si>
  <si>
    <t>3410300137037</t>
  </si>
  <si>
    <t>นาย สุทิน จันทร์พรมมา</t>
  </si>
  <si>
    <t>เลขที่ 31 ม.3 ต.หนองอ้อ อ.หนองวัวซอ</t>
  </si>
  <si>
    <t>03G010</t>
  </si>
  <si>
    <t>3.00</t>
  </si>
  <si>
    <t>นาง สุทิษา วงศ์คำ    เลขที่ 31 ม.7 ต.หนองขอนกว้าง อ.เมืองอุดรธานี จ.อุดรธานี</t>
  </si>
  <si>
    <t>ส580/7181</t>
  </si>
  <si>
    <t>3410300122323</t>
  </si>
  <si>
    <t>นาง สุทิษา วงศ์คำ</t>
  </si>
  <si>
    <t>เลขที่ 31 ม.7 ต.หนองขอนกว้าง อ.เมืองอุดรธานี</t>
  </si>
  <si>
    <t>02E042</t>
  </si>
  <si>
    <t>01304</t>
  </si>
  <si>
    <t>64.00</t>
  </si>
  <si>
    <t>นาง สุน อมุนราช    เลขที่ 66 ม.8 ต.หนองอ้อ อ.หนองวัวซอ จ.อุดรธานี</t>
  </si>
  <si>
    <t>ส500/9757</t>
  </si>
  <si>
    <t>3410300056614</t>
  </si>
  <si>
    <t>นาง สุน อมุนราช</t>
  </si>
  <si>
    <t>เลขที่ 66 ม.8 ต.หนองอ้อ อ.หนองวัวซอ</t>
  </si>
  <si>
    <t>03M005</t>
  </si>
  <si>
    <t>11363</t>
  </si>
  <si>
    <t>33.00</t>
  </si>
  <si>
    <t>05M059</t>
  </si>
  <si>
    <t>27.00</t>
  </si>
  <si>
    <t>นาง สุนชัย สวนเส    เลขที่ 94 ม.11 ต.หนองอ้อ อ.หนองวัวซอ จ.อุดรธานี</t>
  </si>
  <si>
    <t>ส527/8758</t>
  </si>
  <si>
    <t>3410300058587</t>
  </si>
  <si>
    <t>นาง สุนชัย สวนเส</t>
  </si>
  <si>
    <t>เลขที่ 94 ม.11 ต.หนองอ้อ อ.หนองวัวซอ</t>
  </si>
  <si>
    <t>02B024</t>
  </si>
  <si>
    <t>49.00</t>
  </si>
  <si>
    <t>02E028</t>
  </si>
  <si>
    <t>18106</t>
  </si>
  <si>
    <t>02F001</t>
  </si>
  <si>
    <t>61.00</t>
  </si>
  <si>
    <t>02N099</t>
  </si>
  <si>
    <t>11233</t>
  </si>
  <si>
    <t>600</t>
  </si>
  <si>
    <t>02N101</t>
  </si>
  <si>
    <t>2297</t>
  </si>
  <si>
    <t>4.00</t>
  </si>
  <si>
    <t>นาย สุนทร พัดทอง    เลขที่ 32 ม.11 ต.หนองอ้อ อ.หนองวัวซอ จ.อุดรธานี</t>
  </si>
  <si>
    <t>ส557/6459</t>
  </si>
  <si>
    <t>3410300059681</t>
  </si>
  <si>
    <t>นาย สุนทร พัดทอง</t>
  </si>
  <si>
    <t>เลขที่ 32 ม.11 ต.หนองอ้อ อ.หนองวัวซอ</t>
  </si>
  <si>
    <t>02M058</t>
  </si>
  <si>
    <t>20139</t>
  </si>
  <si>
    <t>89.00</t>
  </si>
  <si>
    <t>450</t>
  </si>
  <si>
    <t>02M091</t>
  </si>
  <si>
    <t>2545</t>
  </si>
  <si>
    <t>32 ม.11หนองอ้อ หนองวัวซอ อุดรธานี</t>
  </si>
  <si>
    <t>02M091-B001</t>
  </si>
  <si>
    <t>02P046</t>
  </si>
  <si>
    <t>10169</t>
  </si>
  <si>
    <t>86.00</t>
  </si>
  <si>
    <t>175</t>
  </si>
  <si>
    <t>นาย สุนทร วงค์พยัคฆ์    เลขที่ 24 ม.1 ต.หนองอ้อ อ.หนองวัวซอ จ.อุดรธานี</t>
  </si>
  <si>
    <t>ส557/7116</t>
  </si>
  <si>
    <t>3410300307251</t>
  </si>
  <si>
    <t>นาย สุนทร วงค์พยัคฆ์</t>
  </si>
  <si>
    <t>เลขที่ 24 ม.1 ต.หนองอ้อ อ.หนองวัวซอ</t>
  </si>
  <si>
    <t>05F054</t>
  </si>
  <si>
    <t>19.00</t>
  </si>
  <si>
    <t>นาง สุนัน สุวรรณสน    เลขที่ 42 ม.9 ต.หนองอ้อ อ.หนองวัวซอ จ.อุดรธานี</t>
  </si>
  <si>
    <t>ส550/8777</t>
  </si>
  <si>
    <t>3410300125055</t>
  </si>
  <si>
    <t>นาง สุนัน สุวรรณสน</t>
  </si>
  <si>
    <t>เลขที่ 42 ม.9 ต.หนองอ้อ อ.หนองวัวซอ</t>
  </si>
  <si>
    <t>02E037</t>
  </si>
  <si>
    <t>01305</t>
  </si>
  <si>
    <t>02M043</t>
  </si>
  <si>
    <t>2657</t>
  </si>
  <si>
    <t>85.75</t>
  </si>
  <si>
    <t>55.25</t>
  </si>
  <si>
    <t>42 ม.9หนองอ้อ หนองวัวซอ อุดรธานี</t>
  </si>
  <si>
    <t>02M043-B001</t>
  </si>
  <si>
    <t>น.ส. สุนันทา โพธิ์แข็ง    เลขที่ 123 ม.1 ต.หนองอ้อ อ.หนองวัวซอ จ.อุดรธานี</t>
  </si>
  <si>
    <t>ส555/6511</t>
  </si>
  <si>
    <t>2410300019494</t>
  </si>
  <si>
    <t>น.ส. สุนันทา โพธิ์แข็ง</t>
  </si>
  <si>
    <t>เลขที่ 123 ม.1 ต.หนองอ้อ อ.หนองวัวซอ</t>
  </si>
  <si>
    <t>04K013</t>
  </si>
  <si>
    <t>82.00</t>
  </si>
  <si>
    <t>นาย สุนันท์ ชาวกะมุด    เลขที่ 43/1 ม.2 ต.หนองอ้อ อ.หนองวัวซอ จ.อุดรธานี</t>
  </si>
  <si>
    <t>ส555/2717</t>
  </si>
  <si>
    <t>3410300034270</t>
  </si>
  <si>
    <t>นาย สุนันท์ ชาวกะมุด</t>
  </si>
  <si>
    <t>เลขที่ 43/1 ม.2 ต.หนองอ้อ อ.หนองวัวซอ</t>
  </si>
  <si>
    <t>04K022</t>
  </si>
  <si>
    <t>นาง สุนา ศรีบุตรโคตร    เลขที่ 214 ม.3 ต.หนองอ้อ อ.หนองวัวซอ จ.อุดรธานี</t>
  </si>
  <si>
    <t>ส500/8754</t>
  </si>
  <si>
    <t>3410300031689</t>
  </si>
  <si>
    <t>นาง สุนา ศรีบุตรโคตร</t>
  </si>
  <si>
    <t>เลขที่ 214 ม.3 ต.หนองอ้อ อ.หนองวัวซอ</t>
  </si>
  <si>
    <t>05N033</t>
  </si>
  <si>
    <t>4196</t>
  </si>
  <si>
    <t>10.00</t>
  </si>
  <si>
    <t>400</t>
  </si>
  <si>
    <t>05N038</t>
  </si>
  <si>
    <t>4457</t>
  </si>
  <si>
    <t>นาง สุนิษา ชาร์พ    เลขที่ 165 ม.4 ต.หนองอ้อ อ.หนองวัวซอ จ.อุดรธานี</t>
  </si>
  <si>
    <t>ส580/2760</t>
  </si>
  <si>
    <t>3660600649163</t>
  </si>
  <si>
    <t>นาง สุนิษา ชาร์พ</t>
  </si>
  <si>
    <t>เลขที่ 165 ม.4 ต.หนองอ้อ อ.หนองวัวซอ</t>
  </si>
  <si>
    <t>05E162</t>
  </si>
  <si>
    <t>8192</t>
  </si>
  <si>
    <t>05E166</t>
  </si>
  <si>
    <t>10206</t>
  </si>
  <si>
    <t>48.00</t>
  </si>
  <si>
    <t>165 ม.4หนองอ้อ หนองวัวซอ อุดรธานี</t>
  </si>
  <si>
    <t>05E166-B001</t>
  </si>
  <si>
    <t>ใช้เอง-อื่นๆ</t>
  </si>
  <si>
    <t>ร้านอาหารตามสั่ง</t>
  </si>
  <si>
    <t>นาย สุบรรณ วงศ์พยัคฆ์    เลขที่ 134 ม.9 ต.หนองอ้อ อ.หนองวัวซอ จ.อุดรธานี</t>
  </si>
  <si>
    <t>ส577/7186</t>
  </si>
  <si>
    <t>3410300095075</t>
  </si>
  <si>
    <t>นาย สุบรรณ วงศ์พยัคฆ์</t>
  </si>
  <si>
    <t>เลขที่ 134 ม.9 ต.หนองอ้อ อ.หนองวัวซอ</t>
  </si>
  <si>
    <t>03E003</t>
  </si>
  <si>
    <t>7.00</t>
  </si>
  <si>
    <t>นาง สุบัน คำมุนา    เลขที่ 185 ม.1 ต.หนองอ้อ อ.หนองวัวซอ จ.อุดรธานี</t>
  </si>
  <si>
    <t>ส550/1750</t>
  </si>
  <si>
    <t>3410300133741</t>
  </si>
  <si>
    <t>นาง สุบัน คำมุนา</t>
  </si>
  <si>
    <t>เลขที่ 185 ม.1 ต.หนองอ้อ อ.หนองวัวซอ</t>
  </si>
  <si>
    <t>04E016</t>
  </si>
  <si>
    <t>28.00</t>
  </si>
  <si>
    <t>นาง สุบัน ศรีบุญเรือง    เลขที่ 92 ม.4 ต.หนองอ้อ อ.หนองวัวซอ จ.อุดรธานี</t>
  </si>
  <si>
    <t>ส550/8753</t>
  </si>
  <si>
    <t>3410300093871</t>
  </si>
  <si>
    <t>นาง สุบัน ศรีบุญเรือง</t>
  </si>
  <si>
    <t>เลขที่ 92 ม.4 ต.หนองอ้อ อ.หนองวัวซอ</t>
  </si>
  <si>
    <t>05E085</t>
  </si>
  <si>
    <t>2227</t>
  </si>
  <si>
    <t>36.00</t>
  </si>
  <si>
    <t>92 ม.4หนองอ้อ หนองวัวซอ อุดรธานี</t>
  </si>
  <si>
    <t>05E086</t>
  </si>
  <si>
    <t>12183</t>
  </si>
  <si>
    <t>96.00</t>
  </si>
  <si>
    <t>ทิ้งไว้ว่างเปล่า</t>
  </si>
  <si>
    <t>50X7283</t>
  </si>
  <si>
    <t>18852</t>
  </si>
  <si>
    <t>นาย สุบิน จันทะนาม    เลขที่ 2 ม.9 ต.หนองอ้อ อ.หนองวัวซอ จ.อุดรธานี</t>
  </si>
  <si>
    <t>ส550/2555</t>
  </si>
  <si>
    <t>3410300128313</t>
  </si>
  <si>
    <t>นาย สุบิน จันทะนาม</t>
  </si>
  <si>
    <t>เลขที่ 2 ม.9 ต.หนองอ้อ อ.หนองวัวซอ</t>
  </si>
  <si>
    <t>02B034</t>
  </si>
  <si>
    <t>02N118</t>
  </si>
  <si>
    <t>16772</t>
  </si>
  <si>
    <t>56.00</t>
  </si>
  <si>
    <t>นาย สุบิน ทองสุข    เลขที่ 142 ม.1 ต.หมากหญ้า อ.หนองวัวซอ จ.อุดรธานี</t>
  </si>
  <si>
    <t>ส550/5918</t>
  </si>
  <si>
    <t>3410300141794</t>
  </si>
  <si>
    <t>นาย สุบิน ทองสุข</t>
  </si>
  <si>
    <t>เลขที่ 142 ม.1 ต.หมากหญ้า อ.หนองวัวซอ</t>
  </si>
  <si>
    <t>02R022</t>
  </si>
  <si>
    <t>6065</t>
  </si>
  <si>
    <t>นาง สุบิน พิมพ์คีรี    เลขที่ 75 ม.8 ต.หนองอ้อ อ.หนองวัวซอ จ.อุดรธานี</t>
  </si>
  <si>
    <t>ส550/6761</t>
  </si>
  <si>
    <t>3410300057254</t>
  </si>
  <si>
    <t>นาง สุบิน พิมพ์คีรี</t>
  </si>
  <si>
    <t>เลขที่ 75 ม.8 ต.หนองอ้อ อ.หนองวัวซอ</t>
  </si>
  <si>
    <t>03F012</t>
  </si>
  <si>
    <t>85.00</t>
  </si>
  <si>
    <t>03J026</t>
  </si>
  <si>
    <t>7050</t>
  </si>
  <si>
    <t>68.00</t>
  </si>
  <si>
    <t>225</t>
  </si>
  <si>
    <t>นาง สุบิน สุวรรณคำ    เลขที่ 85/1 ม.1 ต.หนองอ้อ อ.หนองวัวซอ จ.อุดรธานี</t>
  </si>
  <si>
    <t>ส550/8777/001</t>
  </si>
  <si>
    <t>3410300097396</t>
  </si>
  <si>
    <t>นาง สุบิน สุวรรณคำ</t>
  </si>
  <si>
    <t>เลขที่ 85/1 ม.1 ต.หนองอ้อ อ.หนองวัวซอ</t>
  </si>
  <si>
    <t>04K020</t>
  </si>
  <si>
    <t>นาง สุบิน เสามุกดา    เลขที่ 65 ม.9 ต.หนองวัวซอ อ.หนองวัวซอ จ.อุดรธานี</t>
  </si>
  <si>
    <t>ส550/8714</t>
  </si>
  <si>
    <t>3410300126272</t>
  </si>
  <si>
    <t>นาง สุบิน เสามุกดา</t>
  </si>
  <si>
    <t>เลขที่ 65 ม.9 ต.หนองวัวซอ อ.หนองวัวซอ</t>
  </si>
  <si>
    <t>02M070</t>
  </si>
  <si>
    <t>2562</t>
  </si>
  <si>
    <t>2.00</t>
  </si>
  <si>
    <t>03D002</t>
  </si>
  <si>
    <t>01458</t>
  </si>
  <si>
    <t>นาย สุพจน์ คล้ายกับคำ    เลขที่ 245 ม.9 ต.หนองอ้อ อ.หนองวัวซอ จ.อุดรธานี</t>
  </si>
  <si>
    <t>ส625/1771</t>
  </si>
  <si>
    <t>3410300093790</t>
  </si>
  <si>
    <t>นาย สุพจน์ คล้ายกับคำ</t>
  </si>
  <si>
    <t>เลขที่ 245 ม.9 ต.หนองอ้อ อ.หนองวัวซอ</t>
  </si>
  <si>
    <t>02B022</t>
  </si>
  <si>
    <t>81.00</t>
  </si>
  <si>
    <t>02N116</t>
  </si>
  <si>
    <t>10180</t>
  </si>
  <si>
    <t>03F004</t>
  </si>
  <si>
    <t>นาย สุพจน์ แนวบุตร    เลขที่ 166 ม.7 ต.นาสี อ.สุวรรณคูหา จ.หนองบัวลำภู</t>
  </si>
  <si>
    <t>ส625/5754</t>
  </si>
  <si>
    <t>3410300059362</t>
  </si>
  <si>
    <t>นาย สุพจน์ แนวบุตร</t>
  </si>
  <si>
    <t>เลขที่ 166 ม.7 ต.นาสี อ.สุวรรณคูหา</t>
  </si>
  <si>
    <t>02E001</t>
  </si>
  <si>
    <t>4184</t>
  </si>
  <si>
    <t>54.00</t>
  </si>
  <si>
    <t>นาง สุพรรณี ทองคำจันทร    เลขที่ 81 ม.5 ต.หนองอ้อ อ.หนองวัวซอ จ.อุดรธานี</t>
  </si>
  <si>
    <t>ส677/5911</t>
  </si>
  <si>
    <t>3410300184833</t>
  </si>
  <si>
    <t>นาง สุพรรณี ทองคำจันทร</t>
  </si>
  <si>
    <t>เลขที่ 81 ม.5 ต.หนองอ้อ อ.หนองวัวซอ</t>
  </si>
  <si>
    <t>05Q014</t>
  </si>
  <si>
    <t>15.00</t>
  </si>
  <si>
    <t>นาง สุพรรณี บ่อแก้ว    เลขที่ 21/2 ม.9 ต.หนองอ้อ อ.หนองวัวซอ จ.อุดรธานี</t>
  </si>
  <si>
    <t>ส677/5917</t>
  </si>
  <si>
    <t>3410300122374</t>
  </si>
  <si>
    <t>นาง สุพรรณี บ่อแก้ว</t>
  </si>
  <si>
    <t>เลขที่ 21/2 ม.9 ต.หนองอ้อ อ.หนองวัวซอ</t>
  </si>
  <si>
    <t>03F003</t>
  </si>
  <si>
    <t>50.00</t>
  </si>
  <si>
    <t>03H004</t>
  </si>
  <si>
    <t>10183</t>
  </si>
  <si>
    <t>22.00</t>
  </si>
  <si>
    <t>นาย สุพล พิมพ์สุด    เลขที่ 16 ต.หนองอ้อ อ.หนองวัวซอ จ.อุดรธานี</t>
  </si>
  <si>
    <t>ส670/6768</t>
  </si>
  <si>
    <t>3410300013397</t>
  </si>
  <si>
    <t>นาย สุพล พิมพ์สุด</t>
  </si>
  <si>
    <t>เลขที่ 16 ต.หนองอ้อ อ.หนองวัวซอ</t>
  </si>
  <si>
    <t>05M044</t>
  </si>
  <si>
    <t>90.50</t>
  </si>
  <si>
    <t>16หนองอ้อ หนองวัวซอ อุดรธานี</t>
  </si>
  <si>
    <t>05M044-B001</t>
  </si>
  <si>
    <t>0.50</t>
  </si>
  <si>
    <t>นาง สุภาณี ดวงแก้ว    เลขที่ 281 ต.หนองอ้อ อ.หนองวัวซอ จ.อุดรธานี</t>
  </si>
  <si>
    <t>ส640/4711</t>
  </si>
  <si>
    <t>3410300084731</t>
  </si>
  <si>
    <t>นาง สุภาณี ดวงแก้ว</t>
  </si>
  <si>
    <t>เลขที่ 281 ต.หนองอ้อ อ.หนองวัวซอ</t>
  </si>
  <si>
    <t>05M055</t>
  </si>
  <si>
    <t>281หนองอ้อ หนองวัวซอ อุดรธานี</t>
  </si>
  <si>
    <t>05M055-B001</t>
  </si>
  <si>
    <t>นาย สุภาพ จินดามน    เลขที่ 119 ม.5 ต.หนองอ้อ อ.หนองวัวซอ จ.อุดรธานี</t>
  </si>
  <si>
    <t>ส660/2547</t>
  </si>
  <si>
    <t>3410300034823</t>
  </si>
  <si>
    <t>นาย สุภาพ จินดามน</t>
  </si>
  <si>
    <t>เลขที่ 119 ม.5 ต.หนองอ้อ อ.หนองวัวซอ</t>
  </si>
  <si>
    <t>04E004</t>
  </si>
  <si>
    <t>44.00</t>
  </si>
  <si>
    <t>04E014</t>
  </si>
  <si>
    <t>57.00</t>
  </si>
  <si>
    <t>04I178</t>
  </si>
  <si>
    <t>9207</t>
  </si>
  <si>
    <t>นาง สุภาพ ชาวกะมุด    เลขที่ 11 ม.4 ต.หนองอ้อ อ.หนองวัวซอ จ.อุดรธานี</t>
  </si>
  <si>
    <t>ส660/2717</t>
  </si>
  <si>
    <t>3410300306301</t>
  </si>
  <si>
    <t>นาง สุภาพ ชาวกะมุด</t>
  </si>
  <si>
    <t>เลขที่ 11 ม.4 ต.หนองอ้อ อ.หนองวัวซอ</t>
  </si>
  <si>
    <t>03M126</t>
  </si>
  <si>
    <t>10659</t>
  </si>
  <si>
    <t>84.00</t>
  </si>
  <si>
    <t>05F052</t>
  </si>
  <si>
    <t>นาง สุภาพ บัวขาว    เลขที่ 144 ม.2 ต.หมากหญ้า อ.หนองวัวซอ จ.อุดรธานี</t>
  </si>
  <si>
    <t>ส660/5717</t>
  </si>
  <si>
    <t>3410300195291</t>
  </si>
  <si>
    <t>นาง สุภาพ บัวขาว</t>
  </si>
  <si>
    <t>เลขที่ 144 ม.2 ต.หมากหญ้า อ.หนองวัวซอ</t>
  </si>
  <si>
    <t>05H006</t>
  </si>
  <si>
    <t>2498</t>
  </si>
  <si>
    <t>05H007</t>
  </si>
  <si>
    <t>3089</t>
  </si>
  <si>
    <t>06A008</t>
  </si>
  <si>
    <t>01042</t>
  </si>
  <si>
    <t>52.00</t>
  </si>
  <si>
    <t>นาง สุภาพร อ่อนตาจันทร์    เลขที่ 4 ม.11 ต.หนองอ้อ อ.หนองวัวซอ จ.อุดรธานี</t>
  </si>
  <si>
    <t>ส667/9954</t>
  </si>
  <si>
    <t>3410300123273</t>
  </si>
  <si>
    <t>นาง สุภาพร อ่อนตาจันทร์</t>
  </si>
  <si>
    <t>เลขที่ 4 ม.11 ต.หนองอ้อ อ.หนองวัวซอ</t>
  </si>
  <si>
    <t>02M020</t>
  </si>
  <si>
    <t>02N190</t>
  </si>
  <si>
    <t>17545</t>
  </si>
  <si>
    <t>7.75</t>
  </si>
  <si>
    <t xml:space="preserve">  มีสิ่งปลูกสร้างของบุคคลอื่น </t>
  </si>
  <si>
    <t>0.25</t>
  </si>
  <si>
    <t>นาง สุภาวดี บัวรัตน์    เลขที่ 12 ม.3 ต.บ้านเลื่อม อ.เมืองอุดรธานี จ.อุดรธานี</t>
  </si>
  <si>
    <t>ส674/5774</t>
  </si>
  <si>
    <t>3419900325339</t>
  </si>
  <si>
    <t>นาง สุภาวดี บัวรัตน์</t>
  </si>
  <si>
    <t>เลขที่ 12 ม.3 ต.บ้านเลื่อม อ.เมืองอุดรธานี</t>
  </si>
  <si>
    <t>05I043</t>
  </si>
  <si>
    <t>5918</t>
  </si>
  <si>
    <t>นาง สุภิดาว คุณความดี    เลขที่ 176 ม.1 ต.หนองอ้อ อ.หนองวัวซอ จ.อุดรธานี</t>
  </si>
  <si>
    <t>ส647/1417</t>
  </si>
  <si>
    <t>3410300139650</t>
  </si>
  <si>
    <t>นาง สุภิดาว คุณความดี</t>
  </si>
  <si>
    <t>เลขที่ 176 ม.1 ต.หนองอ้อ อ.หนองวัวซอ</t>
  </si>
  <si>
    <t>02U030</t>
  </si>
  <si>
    <t>6727</t>
  </si>
  <si>
    <t>05E056</t>
  </si>
  <si>
    <t>20256</t>
  </si>
  <si>
    <t xml:space="preserve">ใช้เอง-อื่นๆ </t>
  </si>
  <si>
    <t>อู่ซ่อมรถ</t>
  </si>
  <si>
    <t>นาง สุภี เรืองเดช    เลขที่ 21 ม.9 ต.หนองอ้อ อ.หนองวัวซอ จ.อุดรธานี</t>
  </si>
  <si>
    <t>ส600/7914</t>
  </si>
  <si>
    <t>3410300121289</t>
  </si>
  <si>
    <t>นาง สุภี เรืองเดช</t>
  </si>
  <si>
    <t>เลขที่ 21 ม.9 ต.หนองอ้อ อ.หนองวัวซอ</t>
  </si>
  <si>
    <t>02K052</t>
  </si>
  <si>
    <t>02N123</t>
  </si>
  <si>
    <t>11215</t>
  </si>
  <si>
    <t>41.00</t>
  </si>
  <si>
    <t>03O002</t>
  </si>
  <si>
    <t>19379</t>
  </si>
  <si>
    <t>นาง สุมนทา อัตถาภูมิ    เลขที่ 5 ม.11 ต.หนองอ้อ อ.หนองวัวซอ จ.อุดรธานี</t>
  </si>
  <si>
    <t>ส755/9446</t>
  </si>
  <si>
    <t>3410300125438</t>
  </si>
  <si>
    <t>นาง สุมนทา อัตถาภูมิ</t>
  </si>
  <si>
    <t>เลขที่ 5 ม.11 ต.หนองอ้อ อ.หนองวัวซอ</t>
  </si>
  <si>
    <t>02F010</t>
  </si>
  <si>
    <t>37.00</t>
  </si>
  <si>
    <t>02O003</t>
  </si>
  <si>
    <t>13812</t>
  </si>
  <si>
    <t>5 ม.11หนองอ้อ หนองวัวซอ อุดรธานี</t>
  </si>
  <si>
    <t>02O003-B001</t>
  </si>
  <si>
    <t>ครึ่งตึกครึ่งไม้</t>
  </si>
  <si>
    <t>27.50</t>
  </si>
  <si>
    <t>02O004</t>
  </si>
  <si>
    <t>7599</t>
  </si>
  <si>
    <t>55.00</t>
  </si>
  <si>
    <t>02O005</t>
  </si>
  <si>
    <t>13811</t>
  </si>
  <si>
    <t>70.00</t>
  </si>
  <si>
    <t>นาง สุมาลี ศรีพงษ์วิวัฒน์    เลขที่ 163 ม.8 ต.หมากแข้ง อ.เมืองอุดรธานี จ.อุดรธานี</t>
  </si>
  <si>
    <t>ส770/8761</t>
  </si>
  <si>
    <t>3410100315853</t>
  </si>
  <si>
    <t>นาง สุมาลี ศรีพงษ์วิวัฒน์</t>
  </si>
  <si>
    <t>เลขที่ 163 ม.8 ต.หมากแข้ง อ.เมืองอุดรธานี</t>
  </si>
  <si>
    <t>05I045</t>
  </si>
  <si>
    <t>5920</t>
  </si>
  <si>
    <t>6.00</t>
  </si>
  <si>
    <t>05I046</t>
  </si>
  <si>
    <t>5921</t>
  </si>
  <si>
    <t>นาย สุรชัย บูระณาเวช    เลขที่ 12 ม.11 ต.หนองอ้อ อ.หนองวัวซอ จ.อุดรธานี</t>
  </si>
  <si>
    <t>ส727/5747</t>
  </si>
  <si>
    <t>3410300127091</t>
  </si>
  <si>
    <t>นาย สุรชัย บูระณาเวช</t>
  </si>
  <si>
    <t>เลขที่ 12 ม.11 ต.หนองอ้อ อ.หนองวัวซอ</t>
  </si>
  <si>
    <t>50X7177</t>
  </si>
  <si>
    <t>4571</t>
  </si>
  <si>
    <t>นาย สุรชัย วรรณคีรี    เลขที่ 182 ม.9 ต.หนองอ้อ อ.หนองวัวซอ จ.อุดรธานี</t>
  </si>
  <si>
    <t>ส727/7774</t>
  </si>
  <si>
    <t>3410300077310</t>
  </si>
  <si>
    <t>นาย สุรชัย วรรณคีรี</t>
  </si>
  <si>
    <t>เลขที่ 182 ม.9 ต.หนองอ้อ อ.หนองวัวซอ</t>
  </si>
  <si>
    <t>02H041</t>
  </si>
  <si>
    <t>65.00</t>
  </si>
  <si>
    <t>นาย สุรชัย ศรีโคตรอัน    เลขที่ 8 ม.11 ต.หนองอ้อ อ.หนองวัวซอ จ.อุดรธานี</t>
  </si>
  <si>
    <t>ส727/8714</t>
  </si>
  <si>
    <t>5410300038621</t>
  </si>
  <si>
    <t>นาย สุรชัย ศรีโคตรอัน</t>
  </si>
  <si>
    <t>เลขที่ 8 ม.11 ต.หนองอ้อ อ.หนองวัวซอ</t>
  </si>
  <si>
    <t>02C005</t>
  </si>
  <si>
    <t>3280</t>
  </si>
  <si>
    <t>77.00</t>
  </si>
  <si>
    <t>นาย สุรพล เทพนวล    เลขที่ 118 ม.1 ต.หนองอ้อ อ.หนองวัวซอ จ.อุดรธานี</t>
  </si>
  <si>
    <t>ส767/5657</t>
  </si>
  <si>
    <t>3410200140419</t>
  </si>
  <si>
    <t>นาย สุรพล เทพนวล</t>
  </si>
  <si>
    <t>เลขที่ 118 ม.1 ต.หนองอ้อ อ.หนองวัวซอ</t>
  </si>
  <si>
    <t>04F014</t>
  </si>
  <si>
    <t>นาย สุรศักดิ์ พิมพ์ปัจฉิม    เลขที่ 101 ม.7 ต.หนองอ้อ อ.หนองวัวซอ จ.อุดรธานี</t>
  </si>
  <si>
    <t>ส781/6765</t>
  </si>
  <si>
    <t>นาย สุรศักดิ์ พิมพ์ปัจฉิม</t>
  </si>
  <si>
    <t>เลขที่ 101 ม.7 ต.หนองอ้อ อ.หนองวัวซอ</t>
  </si>
  <si>
    <t>05F055</t>
  </si>
  <si>
    <t>100</t>
  </si>
  <si>
    <t>101 ม.7หนองอ้อ หนองวัวซอ อุดรธานี</t>
  </si>
  <si>
    <t>05F055-B001</t>
  </si>
  <si>
    <t>ร้านขายของชำ</t>
  </si>
  <si>
    <t>1.25</t>
  </si>
  <si>
    <t>05F055-B002</t>
  </si>
  <si>
    <t>นาย สุระ ธานี    เลขที่ 52 ม.9 ต.นาคำ อ.บ้านดุง จ.อุดรธานี</t>
  </si>
  <si>
    <t>ส700/5500</t>
  </si>
  <si>
    <t>3440200001800</t>
  </si>
  <si>
    <t>นาย สุระ ธานี</t>
  </si>
  <si>
    <t>เลขที่ 52 ม.9 ต.นาคำ อ.บ้านดุง</t>
  </si>
  <si>
    <t>05I064</t>
  </si>
  <si>
    <t>5884</t>
  </si>
  <si>
    <t>13.00</t>
  </si>
  <si>
    <t>นาย สุริยา ธิโสดา    เลขที่ 104 ม.11 ต.หนองอ้อ อ.หนองวัวซอ จ.อุดรธานี</t>
  </si>
  <si>
    <t>ส770/5840</t>
  </si>
  <si>
    <t>3410300076071</t>
  </si>
  <si>
    <t>นาย สุริยา ธิโสดา</t>
  </si>
  <si>
    <t>เลขที่ 104 ม.11 ต.หนองอ้อ อ.หนองวัวซอ</t>
  </si>
  <si>
    <t>02F012</t>
  </si>
  <si>
    <t>นาย สุริยา แสงโยธา    เลขที่ 82 ม.6 ต.เชียงพิณ อ.เมืองอุดรธานี จ.อุดรธานี</t>
  </si>
  <si>
    <t>ส770/8175</t>
  </si>
  <si>
    <t>3410100464921</t>
  </si>
  <si>
    <t>นาย สุริยา แสงโยธา</t>
  </si>
  <si>
    <t>เลขที่ 82 ม.6 ต.เชียงพิณ อ.เมืองอุดรธานี</t>
  </si>
  <si>
    <t>05I042</t>
  </si>
  <si>
    <t>5917</t>
  </si>
  <si>
    <t>นาง สุรีวรรณ โสภาศรี    เลขที่ 15 ม.10 ต.โนนทัน อ.เมืองหนองบัวลำภู จ.หนองบัวลำภู</t>
  </si>
  <si>
    <t>ส777/8687</t>
  </si>
  <si>
    <t>3410300092777</t>
  </si>
  <si>
    <t>นาง สุรีวรรณ โสภาศรี</t>
  </si>
  <si>
    <t>เลขที่ 15 ม.10 ต.โนนทัน อ.เมืองหนองบัวลำภู</t>
  </si>
  <si>
    <t>02H027</t>
  </si>
  <si>
    <t>4130</t>
  </si>
  <si>
    <t>32.00</t>
  </si>
  <si>
    <t>นาง สุลาวรรณ บรรเทา    เลขที่ 14 ม.1 ต.หนองอ้อ อ.หนองวัวซอ จ.อุดรธานี</t>
  </si>
  <si>
    <t>ส777/5775</t>
  </si>
  <si>
    <t>3410300214821</t>
  </si>
  <si>
    <t>นาง สุลาวรรณ บรรเทา</t>
  </si>
  <si>
    <t>เลขที่ 14 ม.1 ต.หนองอ้อ อ.หนองวัวซอ</t>
  </si>
  <si>
    <t>50X7227</t>
  </si>
  <si>
    <t>ท.ค.</t>
  </si>
  <si>
    <t>นาง สุวคนธ์ คำกันยา    เลขที่ 226 ม.1 ต.เชียงพิณ อ.เมืองอุดรธานี จ.อุดรธานี</t>
  </si>
  <si>
    <t>ส715/1157</t>
  </si>
  <si>
    <t>5410190047582</t>
  </si>
  <si>
    <t>นาง สุวคนธ์ คำกันยา</t>
  </si>
  <si>
    <t>เลขที่ 226 ม.1 ต.เชียงพิณ อ.เมืองอุดรธานี</t>
  </si>
  <si>
    <t>05I044</t>
  </si>
  <si>
    <t>5919</t>
  </si>
  <si>
    <t>5.00</t>
  </si>
  <si>
    <t>นาง สุวคนธ์ สมวัชรจิต    เลขที่ 728/7 ม.7 ต.บ้านจั่น อ.เมืองอุดรธานี จ.อุดรธานี</t>
  </si>
  <si>
    <t>ส715/8772</t>
  </si>
  <si>
    <t>3411100411152</t>
  </si>
  <si>
    <t>นาง สุวคนธ์ สมวัชรจิต</t>
  </si>
  <si>
    <t>เลขที่ 728/7 ม.7 ต.บ้านจั่น อ.เมืองอุดรธานี</t>
  </si>
  <si>
    <t>05I033</t>
  </si>
  <si>
    <t>5908</t>
  </si>
  <si>
    <t>นาย สุวิท อินทจร    เลขที่ 145 ม.2 ต.หมากหญ้า อ.หนองวัวซอ จ.อุดรธานี</t>
  </si>
  <si>
    <t>ส750/9552</t>
  </si>
  <si>
    <t>3410300396750</t>
  </si>
  <si>
    <t>นาย สุวิท อินทจร</t>
  </si>
  <si>
    <t>เลขที่ 145 ม.2 ต.หมากหญ้า อ.หนองวัวซอ</t>
  </si>
  <si>
    <t>02S021</t>
  </si>
  <si>
    <t>นาง สูน แท่งทอง    เลขที่ 105 ม.4 ต.โนนทัน อ.เมืองหนองบัวลำภู จ.หนองบัวลำภู</t>
  </si>
  <si>
    <t>ส500/5159</t>
  </si>
  <si>
    <t>3411200805349</t>
  </si>
  <si>
    <t>นาง สูน แท่งทอง</t>
  </si>
  <si>
    <t>เลขที่ 105 ม.4 ต.โนนทัน อ.เมืองหนองบัวลำภู</t>
  </si>
  <si>
    <t>02A001</t>
  </si>
  <si>
    <t>3333</t>
  </si>
  <si>
    <t>นาย เสกสันต์ สาหล้า    เลขที่ 162 ม.10 ต.หมากหญ้า อ.หนองวัวซอ จ.อุดรธานี</t>
  </si>
  <si>
    <t>ส185/8870</t>
  </si>
  <si>
    <t>นาย เสกสันต์ สาหล้า</t>
  </si>
  <si>
    <t>เลขที่ 162 ม.10 ต.หมากหญ้า อ.หนองวัวซอ</t>
  </si>
  <si>
    <t>02T004/001</t>
  </si>
  <si>
    <t>4592</t>
  </si>
  <si>
    <t>นาง เสงี่ยม โพธิ์ชาย(อำนวย ชาภักดี)     ม.11 ต.หนองอ้อ อ.หนองวัวซอ จ.อุดรธานี</t>
  </si>
  <si>
    <t>ส177/6527</t>
  </si>
  <si>
    <t>นาง เสงี่ยม โพธิ์ชาย(อำนวย ชาภักดี)</t>
  </si>
  <si>
    <t xml:space="preserve"> ม.11 ต.หนองอ้อ อ.หนองวัวซอ</t>
  </si>
  <si>
    <t>05F053</t>
  </si>
  <si>
    <t>นาง เสงี่ยม โพธิ์ชาย    เลขที่ 87 ม.4 ซ.บ้านคำหมากคูณ ต.หนองอ้อ อ.หนองวัวซอ จ.อุดรธานี</t>
  </si>
  <si>
    <t>3410300188081</t>
  </si>
  <si>
    <t>นาง เสงี่ยม โพธิ์ชาย</t>
  </si>
  <si>
    <t>เลขที่ 87 ม.4 ซ.บ้านคำหมากคูณ ต.หนองอ้อ อ.หนองวัวซอ</t>
  </si>
  <si>
    <t>03M155</t>
  </si>
  <si>
    <t>6570</t>
  </si>
  <si>
    <t>87 ม.4 ซ.บ้านคำหมากคูณหนองอ้อ หนองวัวซอ อุดรธานี</t>
  </si>
  <si>
    <t>03M155-B001</t>
  </si>
  <si>
    <t>ร้านขายปลานิล</t>
  </si>
  <si>
    <t>32.50</t>
  </si>
  <si>
    <t>79.50</t>
  </si>
  <si>
    <t>05M062</t>
  </si>
  <si>
    <t>98.00</t>
  </si>
  <si>
    <t>นาง เสงี่ยม สุขแสง    เลขที่ 106 ม.9 ต.หนองอ้อ อ.หนองวัวซอ จ.อุดรธานี</t>
  </si>
  <si>
    <t>ส177/8181</t>
  </si>
  <si>
    <t>3411200563957</t>
  </si>
  <si>
    <t>นาง เสงี่ยม สุขแสง</t>
  </si>
  <si>
    <t>เลขที่ 106 ม.9 ต.หนองอ้อ อ.หนองวัวซอ</t>
  </si>
  <si>
    <t>02E007</t>
  </si>
  <si>
    <t>2979</t>
  </si>
  <si>
    <t>02N020</t>
  </si>
  <si>
    <t>11282</t>
  </si>
  <si>
    <t>นาง เสงี่ยม หอมขจร    เลขที่ 55 ม.10 ต.หลุมข้าว อ.โคกสำโรง จ.ลพบุรี</t>
  </si>
  <si>
    <t>ส177/8971</t>
  </si>
  <si>
    <t>3160300785040</t>
  </si>
  <si>
    <t>นาง เสงี่ยม หอมขจร</t>
  </si>
  <si>
    <t>เลขที่ 55 ม.10 ต.หลุมข้าว อ.โคกสำโรง</t>
  </si>
  <si>
    <t>02M039</t>
  </si>
  <si>
    <t>3997</t>
  </si>
  <si>
    <t>นาง เส็ง เจตปัญจา    เลขที่ 42 ม.11 ต.หนองอ้อ อ.หนองวัวซอ จ.อุดรธานี</t>
  </si>
  <si>
    <t>ส100/2453</t>
  </si>
  <si>
    <t>3410300092670</t>
  </si>
  <si>
    <t>นาง เส็ง เจตปัญจา</t>
  </si>
  <si>
    <t>เลขที่ 42 ม.11 ต.หนองอ้อ อ.หนองวัวซอ</t>
  </si>
  <si>
    <t>02H028</t>
  </si>
  <si>
    <t>4129</t>
  </si>
  <si>
    <t>02H031</t>
  </si>
  <si>
    <t>3583</t>
  </si>
  <si>
    <t>02Q016</t>
  </si>
  <si>
    <t>7626</t>
  </si>
  <si>
    <t>25.00</t>
  </si>
  <si>
    <t>นาง เสถียน ชัยคุต     ม.11 ต.หนองอ้อ อ.หนองวัวซอ จ.อุดรธานี</t>
  </si>
  <si>
    <t>ส475/2714</t>
  </si>
  <si>
    <t>นาง เสถียน ชัยคุต</t>
  </si>
  <si>
    <t>02M095</t>
  </si>
  <si>
    <t>4503</t>
  </si>
  <si>
    <t>02M096</t>
  </si>
  <si>
    <t>2546</t>
  </si>
  <si>
    <t xml:space="preserve">(2-2) </t>
  </si>
  <si>
    <t xml:space="preserve"> ม.11หนองอ้อ หนองวัวซอ อุดรธานี</t>
  </si>
  <si>
    <t>02M096-B001</t>
  </si>
  <si>
    <t>ให้เช่า-(2-2)</t>
  </si>
  <si>
    <t>นาง เสถียน หนองบัว    เลขที่ 151 ม.4 ต.หนองอ้อ อ.หนองวัวซอ จ.อุดรธานี</t>
  </si>
  <si>
    <t>ส475/8591</t>
  </si>
  <si>
    <t>3410300100508</t>
  </si>
  <si>
    <t>นาง เสถียน หนองบัว</t>
  </si>
  <si>
    <t>เลขที่ 151 ม.4 ต.หนองอ้อ อ.หนองวัวซอ</t>
  </si>
  <si>
    <t>05E042</t>
  </si>
  <si>
    <t>4166</t>
  </si>
  <si>
    <t>นาย เสถียร บรรเจิด    เลขที่ 160 ม.7 ต.หนองอ้อ อ.หนองวัวซอ จ.อุดรธานี</t>
  </si>
  <si>
    <t>ส477/5772</t>
  </si>
  <si>
    <t>3410300274239</t>
  </si>
  <si>
    <t>นาย เสถียร บรรเจิด</t>
  </si>
  <si>
    <t>เลขที่ 160 ม.7 ต.หนองอ้อ อ.หนองวัวซอ</t>
  </si>
  <si>
    <t>05K030</t>
  </si>
  <si>
    <t>นาง เสถียร ศรีโคตรอัน    เลขที่ 8 ม.9 ต.หนองอ้อ อ.หนองวัวซอ จ.อุดรธานี</t>
  </si>
  <si>
    <t>ส477/8714</t>
  </si>
  <si>
    <t>3410300126884</t>
  </si>
  <si>
    <t>นาง เสถียร ศรีโคตรอัน</t>
  </si>
  <si>
    <t>เลขที่ 8 ม.9 ต.หนองอ้อ อ.หนองวัวซอ</t>
  </si>
  <si>
    <t>02C001</t>
  </si>
  <si>
    <t>47.00</t>
  </si>
  <si>
    <t>02M110</t>
  </si>
  <si>
    <t>3658</t>
  </si>
  <si>
    <t>02Q002</t>
  </si>
  <si>
    <t>2668</t>
  </si>
  <si>
    <t>02Q036</t>
  </si>
  <si>
    <t>93.00</t>
  </si>
  <si>
    <t>นาย เสถียร สวาทพงษ์    เลขที่ 115/1 ม.9 ต.หมากหญ้า อ.หนองวัวซอ จ.อุดรธานี</t>
  </si>
  <si>
    <t>ส477/8756</t>
  </si>
  <si>
    <t>3440400056951</t>
  </si>
  <si>
    <t>นาย เสถียร สวาทพงษ์</t>
  </si>
  <si>
    <t>เลขที่ 115/1 ม.9 ต.หมากหญ้า อ.หนองวัวซอ</t>
  </si>
  <si>
    <t>05I052</t>
  </si>
  <si>
    <t>5927</t>
  </si>
  <si>
    <t>05I053</t>
  </si>
  <si>
    <t>5928</t>
  </si>
  <si>
    <t>นาย เสมอ เวชบรรพต    เลขที่ 40 ม.1 ต.หนองอ้อ อ.หนองวัวซอ จ.อุดรธานี</t>
  </si>
  <si>
    <t>ส790/7257</t>
  </si>
  <si>
    <t>3410300304448</t>
  </si>
  <si>
    <t>นาย เสมอ เวชบรรพต</t>
  </si>
  <si>
    <t>เลขที่ 40 ม.1 ต.หนองอ้อ อ.หนองวัวซอ</t>
  </si>
  <si>
    <t>04H034</t>
  </si>
  <si>
    <t>2027</t>
  </si>
  <si>
    <t>50X7439</t>
  </si>
  <si>
    <t>12.00</t>
  </si>
  <si>
    <t>นาย เสมียน ลุนพิลา    เลขที่ 206 ม.11 ต.หนองอ้อ อ.หนองวัวซอ จ.อุดรธานี</t>
  </si>
  <si>
    <t>ส775/7567</t>
  </si>
  <si>
    <t>3461200225105</t>
  </si>
  <si>
    <t>นาย เสมียน ลุนพิลา</t>
  </si>
  <si>
    <t>เลขที่ 206 ม.11 ต.หนองอ้อ อ.หนองวัวซอ</t>
  </si>
  <si>
    <t>02G016</t>
  </si>
  <si>
    <t>นาง เสริญ จำใบรักษ์    เลขที่ 84 ม.1 ต.โนนหวาย อ.หนองวัวซอ จ.อุดรธานี</t>
  </si>
  <si>
    <t>ส730/2571</t>
  </si>
  <si>
    <t>3410300008628</t>
  </si>
  <si>
    <t>นาง เสริญ จำใบรักษ์</t>
  </si>
  <si>
    <t>เลขที่ 84 ม.1 ต.โนนหวาย อ.หนองวัวซอ</t>
  </si>
  <si>
    <t>05G033</t>
  </si>
  <si>
    <t>3889</t>
  </si>
  <si>
    <t>นาง เสริม แสงจันทร์คุ่ม    เลขที่ 33/1 ม.1 ซ.หนองอ้อใต้ ต.หนองอ้อ อ.หนองวัวซอ จ.อุดรธานี</t>
  </si>
  <si>
    <t>ส770/8125</t>
  </si>
  <si>
    <t>3410300304022</t>
  </si>
  <si>
    <t>นาง เสริม แสงจันทร์คุ่ม</t>
  </si>
  <si>
    <t>เลขที่ 33/1 ม.1 ซ.หนองอ้อใต้ ต.หนองอ้อ อ.หนองวัวซอ</t>
  </si>
  <si>
    <t>03O083</t>
  </si>
  <si>
    <t>6374</t>
  </si>
  <si>
    <t>46.00</t>
  </si>
  <si>
    <t>50X7243</t>
  </si>
  <si>
    <t>2644</t>
  </si>
  <si>
    <t>นาย เสรี เกษมจิตร    เลขที่ 35 ม.5 ต.หนองอ้อ อ.หนองวัวซอ จ.อุดรธานี</t>
  </si>
  <si>
    <t>ส700/1872</t>
  </si>
  <si>
    <t>3410300035919</t>
  </si>
  <si>
    <t>นาย เสรี เกษมจิตร</t>
  </si>
  <si>
    <t>เลขที่ 35 ม.5 ต.หนองอ้อ อ.หนองวัวซอ</t>
  </si>
  <si>
    <t>04I050</t>
  </si>
  <si>
    <t>4122</t>
  </si>
  <si>
    <t>นาย เสวย นินสน    เลขที่ 16 ม.11 ต.หนองอ้อ อ.หนองวัวซอ จ.อุดรธานี</t>
  </si>
  <si>
    <t>ส770/5585</t>
  </si>
  <si>
    <t>3410300126990</t>
  </si>
  <si>
    <t>นาย เสวย นินสน</t>
  </si>
  <si>
    <t>เลขที่ 16 ม.11 ต.หนองอ้อ อ.หนองวัวซอ</t>
  </si>
  <si>
    <t>02G011</t>
  </si>
  <si>
    <t>02M109</t>
  </si>
  <si>
    <t>3660</t>
  </si>
  <si>
    <t>30.92</t>
  </si>
  <si>
    <t>16 ม.11หนองอ้อ หนองวัวซอ อุดรธานี</t>
  </si>
  <si>
    <t>02M109-B001</t>
  </si>
  <si>
    <t>ใช้เอง-(2-1)</t>
  </si>
  <si>
    <t>87.08</t>
  </si>
  <si>
    <t>นาย เสวียน คำอ่าง    เลขที่ 178 ม.9 ต.หนองอ้อ อ.หนองวัวซอ จ.อุดรธานี</t>
  </si>
  <si>
    <t>ส775/1910</t>
  </si>
  <si>
    <t>3410300125420</t>
  </si>
  <si>
    <t>นาย เสวียน คำอ่าง</t>
  </si>
  <si>
    <t>เลขที่ 178 ม.9 ต.หนองอ้อ อ.หนองวัวซอ</t>
  </si>
  <si>
    <t>3147</t>
  </si>
  <si>
    <t>02N131</t>
  </si>
  <si>
    <t>11213</t>
  </si>
  <si>
    <t>02O008</t>
  </si>
  <si>
    <t>7597</t>
  </si>
  <si>
    <t>นาง เสา นามบุตร    เลขที่ 75 ม.3 ต.หนองอ้อ อ.หนองวัวซอ จ.อุดรธานี</t>
  </si>
  <si>
    <t>ส000/5754</t>
  </si>
  <si>
    <t>3410300216494</t>
  </si>
  <si>
    <t>นาง เสา นามบุตร</t>
  </si>
  <si>
    <t>เลขที่ 75 ม.3 ต.หนองอ้อ อ.หนองวัวซอ</t>
  </si>
  <si>
    <t>05O014</t>
  </si>
  <si>
    <t>นาย เสาร์ แก้วประดิษ    เลขที่ 35 ม.3 ต.หนองอ้อ อ.หนองวัวซอ จ.อุดรธานี</t>
  </si>
  <si>
    <t>ส700/1757</t>
  </si>
  <si>
    <t>3410300137282</t>
  </si>
  <si>
    <t>นาย เสาร์ แก้วประดิษ</t>
  </si>
  <si>
    <t>เลขที่ 35 ม.3 ต.หนองอ้อ อ.หนองวัวซอ</t>
  </si>
  <si>
    <t>05N039</t>
  </si>
  <si>
    <t>31.00</t>
  </si>
  <si>
    <t>นาง เสาร์ สิงห์บุญมา    เลขที่ 13 ม.4 ต.หนองอ้อ อ.หนองวัวซอ จ.อุดรธานี</t>
  </si>
  <si>
    <t>ส700/8185</t>
  </si>
  <si>
    <t>3410300306441</t>
  </si>
  <si>
    <t>นาง เสาร์ สิงห์บุญมา</t>
  </si>
  <si>
    <t>เลขที่ 13 ม.4 ต.หนองอ้อ อ.หนองวัวซอ</t>
  </si>
  <si>
    <t>05J053</t>
  </si>
  <si>
    <t>นาย เสาร์ สุทธิแสน    เลขที่ 44 ม.11 ต.หนองอ้อ อ.หนองวัวซอ จ.อุดรธานี</t>
  </si>
  <si>
    <t>ส700/8558</t>
  </si>
  <si>
    <t>นาย เสาร์ สุทธิแสน</t>
  </si>
  <si>
    <t>เลขที่ 44 ม.11 ต.หนองอ้อ อ.หนองวัวซอ</t>
  </si>
  <si>
    <t>03D010</t>
  </si>
  <si>
    <t>2505</t>
  </si>
  <si>
    <t>34.00</t>
  </si>
  <si>
    <t>น.ส. เสาวนีย์ พรมมะลิหอม    เลขที่ 10 ม.9 ต.หนองอ้อ อ.หนองวัวซอ จ.อุดรธานี</t>
  </si>
  <si>
    <t>ส757/6777</t>
  </si>
  <si>
    <t>1410300051047</t>
  </si>
  <si>
    <t>น.ส. เสาวนีย์ พรมมะลิหอม</t>
  </si>
  <si>
    <t>เลขที่ 10 ม.9 ต.หนองอ้อ อ.หนองวัวซอ</t>
  </si>
  <si>
    <t>02J034</t>
  </si>
  <si>
    <t>3310</t>
  </si>
  <si>
    <t>นาง เสี่ยง ศรีแก้ว    เลขที่ 137 ม.4 ต.หนองอ้อ อ.หนองวัวซอ จ.อุดรธานี</t>
  </si>
  <si>
    <t>ส710/8717</t>
  </si>
  <si>
    <t>3410300100524</t>
  </si>
  <si>
    <t>นาง เสี่ยง ศรีแก้ว</t>
  </si>
  <si>
    <t>เลขที่ 137 ม.4 ต.หนองอ้อ อ.หนองวัวซอ</t>
  </si>
  <si>
    <t>03H020</t>
  </si>
  <si>
    <t>7622</t>
  </si>
  <si>
    <t>03K026</t>
  </si>
  <si>
    <t>8696</t>
  </si>
  <si>
    <t>05E040</t>
  </si>
  <si>
    <t>4168</t>
  </si>
  <si>
    <t>05E041</t>
  </si>
  <si>
    <t>4167</t>
  </si>
  <si>
    <t>นาง แสง ทุมมาสุด    เลขที่ 54 ม.5 ต.โนนหวาย อ.หนองวัวซอ จ.อุดรธานี</t>
  </si>
  <si>
    <t>ส100/5778</t>
  </si>
  <si>
    <t>3410300102349</t>
  </si>
  <si>
    <t>นาง แสง ทุมมาสุด</t>
  </si>
  <si>
    <t>เลขที่ 54 ม.5 ต.โนนหวาย อ.หนองวัวซอ</t>
  </si>
  <si>
    <t>38.00</t>
  </si>
  <si>
    <t>นาง แสง ผลาผล    เลขที่ 89 ม.4 ต.หนองอ้อ อ.หนองวัวซอ จ.อุดรธานี</t>
  </si>
  <si>
    <t>ส100/6767</t>
  </si>
  <si>
    <t>3410300188162</t>
  </si>
  <si>
    <t>นาง แสง ผลาผล</t>
  </si>
  <si>
    <t>เลขที่ 89 ม.4 ต.หนองอ้อ อ.หนองวัวซอ</t>
  </si>
  <si>
    <t>05C064</t>
  </si>
  <si>
    <t>9964</t>
  </si>
  <si>
    <t>05C084</t>
  </si>
  <si>
    <t>1125</t>
  </si>
  <si>
    <t>05D006</t>
  </si>
  <si>
    <t>1119</t>
  </si>
  <si>
    <t>74.00</t>
  </si>
  <si>
    <t>นาง แสงจันทร์ สวาทพงษ์    เลขที่ 46/3 ม.1 ซ.บ้านนาดี ต.หมากแข้ง อ.เมืองอุดรธานี จ.อุดรธานี</t>
  </si>
  <si>
    <t>ส125/8756</t>
  </si>
  <si>
    <t>3411100509187</t>
  </si>
  <si>
    <t>นาง แสงจันทร์ สวาทพงษ์</t>
  </si>
  <si>
    <t>เลขที่ 46/3 ม.1 ซ.บ้านนาดี ต.หมากแข้ง อ.เมืองอุดรธานี</t>
  </si>
  <si>
    <t>05I027</t>
  </si>
  <si>
    <t>5902</t>
  </si>
  <si>
    <t>05I062</t>
  </si>
  <si>
    <t>5882</t>
  </si>
  <si>
    <t>05I063</t>
  </si>
  <si>
    <t>5883</t>
  </si>
  <si>
    <t>05I065</t>
  </si>
  <si>
    <t>5885</t>
  </si>
  <si>
    <t>05I066</t>
  </si>
  <si>
    <t>5886</t>
  </si>
  <si>
    <t>05I068</t>
  </si>
  <si>
    <t>5888</t>
  </si>
  <si>
    <t>8.00</t>
  </si>
  <si>
    <t>99X304</t>
  </si>
  <si>
    <t>4612</t>
  </si>
  <si>
    <t>นาย แสวง กองแก้ว     ม.9 ต.หนองอ้อ อ.หนองวัวซอ จ.อุดรธานี</t>
  </si>
  <si>
    <t>ส710/1911</t>
  </si>
  <si>
    <t>3410300123603</t>
  </si>
  <si>
    <t>นาย แสวง กองแก้ว</t>
  </si>
  <si>
    <t xml:space="preserve"> ม.9 ต.หนองอ้อ อ.หนองวัวซอ</t>
  </si>
  <si>
    <t>02M063</t>
  </si>
  <si>
    <t>2561</t>
  </si>
  <si>
    <t>34.50</t>
  </si>
  <si>
    <t xml:space="preserve"> ม.9หนองอ้อ หนองวัวซอ อุดรธานี</t>
  </si>
  <si>
    <t>02M063-B001</t>
  </si>
  <si>
    <t>21.00</t>
  </si>
  <si>
    <t>03F024</t>
  </si>
  <si>
    <t>01471</t>
  </si>
  <si>
    <t>58.00</t>
  </si>
  <si>
    <t>นาง แสวง คำบ่อเศร้า    เลขที่ 59 ม.4 ต.หนองอ้อ อ.หนองวัวซอ จ.อุดรธานี</t>
  </si>
  <si>
    <t>ส710/1598</t>
  </si>
  <si>
    <t>3410300100770</t>
  </si>
  <si>
    <t>นาง แสวง คำบ่อเศร้า</t>
  </si>
  <si>
    <t>เลขที่ 59 ม.4 ต.หนองอ้อ อ.หนองวัวซอ</t>
  </si>
  <si>
    <t>02W063</t>
  </si>
  <si>
    <t>10387</t>
  </si>
  <si>
    <t>02W064</t>
  </si>
  <si>
    <t>10388</t>
  </si>
  <si>
    <t>29.00</t>
  </si>
  <si>
    <t>66.00</t>
  </si>
  <si>
    <t>59 ม.4หนองอ้อ หนองวัวซอ อุดรธานี</t>
  </si>
  <si>
    <t>02W064-B001</t>
  </si>
  <si>
    <t>05D015</t>
  </si>
  <si>
    <t>10222</t>
  </si>
  <si>
    <t>05D016</t>
  </si>
  <si>
    <t>10221</t>
  </si>
  <si>
    <t>60.00</t>
  </si>
  <si>
    <t>นาย แสวง เวียงทัพ    เลขที่ 99 ม.8 ต.หนองอ้อ อ.หนองวัวซอ จ.อุดรธานี</t>
  </si>
  <si>
    <t>ส710/7715</t>
  </si>
  <si>
    <t>3410300058315</t>
  </si>
  <si>
    <t>นาย แสวง เวียงทัพ</t>
  </si>
  <si>
    <t>เลขที่ 99 ม.8 ต.หนองอ้อ อ.หนองวัวซอ</t>
  </si>
  <si>
    <t>03K021</t>
  </si>
  <si>
    <t>7213</t>
  </si>
  <si>
    <t>46.75</t>
  </si>
  <si>
    <t>99 ม.8หนองอ้อ หนองวัวซอ อุดรธานี</t>
  </si>
  <si>
    <t>03K021-B001</t>
  </si>
  <si>
    <t>06C009</t>
  </si>
  <si>
    <t>นาง โสภา ว่องไว    เลขที่ 145 ม.8 ต.หนองอ้อ อ.หนองวัวซอ จ.อุดรธานี</t>
  </si>
  <si>
    <t>ส600/7917</t>
  </si>
  <si>
    <t>3410300074663</t>
  </si>
  <si>
    <t>นาง โสภา ว่องไว</t>
  </si>
  <si>
    <t>เลขที่ 145 ม.8 ต.หนองอ้อ อ.หนองวัวซอ</t>
  </si>
  <si>
    <t>03M029</t>
  </si>
  <si>
    <t>11385</t>
  </si>
  <si>
    <t>145 ม.8หนองอ้อ หนองวัวซอ อุดรธานี</t>
  </si>
  <si>
    <t>03M029-B001</t>
  </si>
  <si>
    <t>19.25</t>
  </si>
  <si>
    <t>502|คลังสินค้า พื้นที่เกินกว่า 300 ตารางเมตรขึ้นไป</t>
  </si>
  <si>
    <t>78.75</t>
  </si>
  <si>
    <t>03O077</t>
  </si>
  <si>
    <t>6368</t>
  </si>
  <si>
    <t>นาย ใส ทองสุข    เลขที่ 141 ม.1 ต.หมากหญ้า อ.หนองวัวซอ จ.อุดรธานี</t>
  </si>
  <si>
    <t>ส000/5918</t>
  </si>
  <si>
    <t>3410300245026</t>
  </si>
  <si>
    <t>นาย ใส ทองสุข</t>
  </si>
  <si>
    <t>เลขที่ 141 ม.1 ต.หมากหญ้า อ.หนองวัวซอ</t>
  </si>
  <si>
    <t>02R021</t>
  </si>
  <si>
    <t>6064</t>
  </si>
  <si>
    <t>นาย ไสว นินสน    เลขที่ 9 ม.11 ต.หนองอ้อ อ.หนองวัวซอ จ.อุดรธานี</t>
  </si>
  <si>
    <t>ส700/5585</t>
  </si>
  <si>
    <t>3410300092343</t>
  </si>
  <si>
    <t>นาย ไสว นินสน</t>
  </si>
  <si>
    <t>เลขที่ 9 ม.11 ต.หนองอ้อ อ.หนองวัวซอ</t>
  </si>
  <si>
    <t>02M108</t>
  </si>
  <si>
    <t>3659</t>
  </si>
  <si>
    <t>79.00</t>
  </si>
  <si>
    <t>9 ม.11หนองอ้อ หนองวัวซอ อุดรธานี</t>
  </si>
  <si>
    <t>02M108-B001</t>
  </si>
  <si>
    <t>02Q037</t>
  </si>
  <si>
    <t>02Q039</t>
  </si>
  <si>
    <t>02Q043</t>
  </si>
  <si>
    <t>4150</t>
  </si>
  <si>
    <t>น.ส. หงษา มีจินดา    เลขที่ 137 ม.5 ต.หนองอ้อ อ.หนองวัวซอ จ.อุดรธานี</t>
  </si>
  <si>
    <t>ห180/7254</t>
  </si>
  <si>
    <t>3410300033878</t>
  </si>
  <si>
    <t>น.ส. หงษา มีจินดา</t>
  </si>
  <si>
    <t>เลขที่ 137 ม.5 ต.หนองอ้อ อ.หนองวัวซอ</t>
  </si>
  <si>
    <t>04C008</t>
  </si>
  <si>
    <t>9856</t>
  </si>
  <si>
    <t>04I031</t>
  </si>
  <si>
    <t>17156</t>
  </si>
  <si>
    <t>นาย หงษ์ มาแดง    เลขที่ 136 ม.3 ต.หนองอ้อ อ.หนองวัวซอ จ.อุดรธานี</t>
  </si>
  <si>
    <t>ห180/7410</t>
  </si>
  <si>
    <t>3410300273089</t>
  </si>
  <si>
    <t>นาย หงษ์ มาแดง</t>
  </si>
  <si>
    <t>เลขที่ 136 ม.3 ต.หนองอ้อ อ.หนองวัวซอ</t>
  </si>
  <si>
    <t>05Q001</t>
  </si>
  <si>
    <t>นาง หงษ์ เลเฮียง    เลขที่ 80 ม.9 ต.หนองอ้อ อ.หนองวัวซอ จ.อุดรธานี</t>
  </si>
  <si>
    <t>ห180/7971</t>
  </si>
  <si>
    <t>3410300126639</t>
  </si>
  <si>
    <t>นาง หงษ์ เลเฮียง</t>
  </si>
  <si>
    <t>เลขที่ 80 ม.9 ต.หนองอ้อ อ.หนองวัวซอ</t>
  </si>
  <si>
    <t>02N014</t>
  </si>
  <si>
    <t>11302</t>
  </si>
  <si>
    <t>80 ม.9หนองอ้อ หนองวัวซอ อุดรธานี</t>
  </si>
  <si>
    <t>02N014-B001</t>
  </si>
  <si>
    <t>02P063</t>
  </si>
  <si>
    <t>3410</t>
  </si>
  <si>
    <t>16.00</t>
  </si>
  <si>
    <t>นาย หนู คล้ายกับคำ    เลขที่ 79 ต.หมากหญ้า อ.หนองวัวซอ จ.อุดรธานี</t>
  </si>
  <si>
    <t>ห500/1771</t>
  </si>
  <si>
    <t>3410300233834</t>
  </si>
  <si>
    <t>นาย หนู คล้ายกับคำ</t>
  </si>
  <si>
    <t>เลขที่ 79 ต.หมากหญ้า อ.หนองวัวซอ</t>
  </si>
  <si>
    <t>05I007</t>
  </si>
  <si>
    <t>นาย หนู ทินโพธิ์เม    เลขที่ 13 ม.3 ต.หนองอ้อ อ.หนองวัวซอ จ.อุดรธานี</t>
  </si>
  <si>
    <t>ห500/5565</t>
  </si>
  <si>
    <t>3410300135689</t>
  </si>
  <si>
    <t>นาย หนู ทินโพธิ์เม</t>
  </si>
  <si>
    <t>เลขที่ 13 ม.3 ต.หนองอ้อ อ.หนองวัวซอ</t>
  </si>
  <si>
    <t>05Q005</t>
  </si>
  <si>
    <t>นาย หนู พาชอบ    เลขที่ 71 ม.9 ต.หนองอ้อ อ.หนองวัวซอ จ.อุดรธานี</t>
  </si>
  <si>
    <t>ห500/6295</t>
  </si>
  <si>
    <t>นาย หนู พาชอบ</t>
  </si>
  <si>
    <t>เลขที่ 71 ม.9 ต.หนองอ้อ อ.หนองวัวซอ</t>
  </si>
  <si>
    <t>02M049</t>
  </si>
  <si>
    <t>2661</t>
  </si>
  <si>
    <t>71 ม.9หนองอ้อ หนองวัวซอ อุดรธานี</t>
  </si>
  <si>
    <t>02M049-B001</t>
  </si>
  <si>
    <t>63.25</t>
  </si>
  <si>
    <t>44.75</t>
  </si>
  <si>
    <t>นาย หนู มหาโกสี    เลขที่ 36 ม.3 ต.หนองอ้อ อ.หนองวัวซอ จ.อุดรธานี</t>
  </si>
  <si>
    <t>ห500/7818</t>
  </si>
  <si>
    <t>3410300137355</t>
  </si>
  <si>
    <t>นาย หนู มหาโกสี</t>
  </si>
  <si>
    <t>เลขที่ 36 ม.3 ต.หนองอ้อ อ.หนองวัวซอ</t>
  </si>
  <si>
    <t>05O001</t>
  </si>
  <si>
    <t>4111</t>
  </si>
  <si>
    <t>05O002</t>
  </si>
  <si>
    <t>4110</t>
  </si>
  <si>
    <t>น.ส. หนู รัตนวรรณ    เลขที่ 101 ม.11 ต.หนองอ้อ อ.หนองวัวซอ จ.อุดรธานี</t>
  </si>
  <si>
    <t>ห500/7457</t>
  </si>
  <si>
    <t>3410300059656</t>
  </si>
  <si>
    <t>น.ส. หนู รัตนวรรณ</t>
  </si>
  <si>
    <t>เลขที่ 101 ม.11 ต.หนองอ้อ อ.หนองวัวซอ</t>
  </si>
  <si>
    <t>02M098</t>
  </si>
  <si>
    <t>2548</t>
  </si>
  <si>
    <t>101 ม.11หนองอ้อ หนองวัวซอ อุดรธานี</t>
  </si>
  <si>
    <t>02M098-B001</t>
  </si>
  <si>
    <t>50X7189</t>
  </si>
  <si>
    <t>23615</t>
  </si>
  <si>
    <t>50X7190</t>
  </si>
  <si>
    <t>4502</t>
  </si>
  <si>
    <t>นาง หนู ราชวงษ์    เลขที่ 43 ม.1 ต.หนองอ้อ อ.หนองวัวซอ จ.อุดรธานี</t>
  </si>
  <si>
    <t>ห500/7271</t>
  </si>
  <si>
    <t>3410300304642</t>
  </si>
  <si>
    <t>นาง หนู ราชวงษ์</t>
  </si>
  <si>
    <t>เลขที่ 43 ม.1 ต.หนองอ้อ อ.หนองวัวซอ</t>
  </si>
  <si>
    <t>03A023</t>
  </si>
  <si>
    <t>04G006</t>
  </si>
  <si>
    <t>3131</t>
  </si>
  <si>
    <t>น.ส. หนู ศรีโคตรอัน    เลขที่ 72 ม.11 ต.หนองอ้อ อ.หนองวัวซอ จ.อุดรธานี</t>
  </si>
  <si>
    <t>ห500/8714</t>
  </si>
  <si>
    <t>3410300123371</t>
  </si>
  <si>
    <t>น.ส. หนู ศรีโคตรอัน</t>
  </si>
  <si>
    <t>เลขที่ 72 ม.11 ต.หนองอ้อ อ.หนองวัวซอ</t>
  </si>
  <si>
    <t>02M088</t>
  </si>
  <si>
    <t>3531</t>
  </si>
  <si>
    <t>24.75</t>
  </si>
  <si>
    <t>72 ม.11หนองอ้อ หนองวัวซอ อุดรธานี</t>
  </si>
  <si>
    <t>02M088-B001</t>
  </si>
  <si>
    <t>นาง หนู สิมลี    เลขที่ 64 ม.1 ต.หนองอ้อ อ.หนองวัวซอ จ.อุดรธานี</t>
  </si>
  <si>
    <t>ห500/8770</t>
  </si>
  <si>
    <t>นาง หนู สิมลี</t>
  </si>
  <si>
    <t>เลขที่ 64 ม.1 ต.หนองอ้อ อ.หนองวัวซอ</t>
  </si>
  <si>
    <t>06C012</t>
  </si>
  <si>
    <t>นาย หนูกาญ สลับสี    เลขที่ 57 ม.7 ต.หนองอ้อ อ.หนองวัวซอ จ.อุดรธานี</t>
  </si>
  <si>
    <t>ห513/8758</t>
  </si>
  <si>
    <t>3410300100826</t>
  </si>
  <si>
    <t>นาย หนูกาญ สลับสี</t>
  </si>
  <si>
    <t>เลขที่ 57 ม.7 ต.หนองอ้อ อ.หนองวัวซอ</t>
  </si>
  <si>
    <t>05M020</t>
  </si>
  <si>
    <t>57 ม.7หนองอ้อ หนองวัวซอ อุดรธานี</t>
  </si>
  <si>
    <t>05M020-B001</t>
  </si>
  <si>
    <t>นาง หนูกาณจน์ กงกาเรียน    เลขที่ 144 ม.3 ต.หนองอ้อ อ.หนองวัวซอ จ.อุดรธานี</t>
  </si>
  <si>
    <t>ห514/1117</t>
  </si>
  <si>
    <t>5410390002329</t>
  </si>
  <si>
    <t>นาง หนูกาณจน์ กงกาเรียน</t>
  </si>
  <si>
    <t>เลขที่ 144 ม.3 ต.หนองอ้อ อ.หนองวัวซอ</t>
  </si>
  <si>
    <t>50X7248</t>
  </si>
  <si>
    <t>01244</t>
  </si>
  <si>
    <t>นาย หนูกาน จันทนาม    เลขที่ 123 ม.11 ต.หนองอ้อ อ.หนองวัวซอ จ.อุดรธานี</t>
  </si>
  <si>
    <t>ห515/2555/001</t>
  </si>
  <si>
    <t>นาย หนูกาน จันทนาม</t>
  </si>
  <si>
    <t>เลขที่ 123 ม.11 ต.หนองอ้อ อ.หนองวัวซอ</t>
  </si>
  <si>
    <t>72.00</t>
  </si>
  <si>
    <t>02Q014</t>
  </si>
  <si>
    <t>4159</t>
  </si>
  <si>
    <t>นาง หนูเกณฑ์ ผุยโสภา    เลขที่ 66 ม.2 ต.หนองอ้อ อ.หนองวัวซอ จ.อุดรธานี</t>
  </si>
  <si>
    <t>ห514/6786</t>
  </si>
  <si>
    <t>3410300015667</t>
  </si>
  <si>
    <t>นาง หนูเกณฑ์ ผุยโสภา</t>
  </si>
  <si>
    <t>เลขที่ 66 ม.2 ต.หนองอ้อ อ.หนองวัวซอ</t>
  </si>
  <si>
    <t>03O024</t>
  </si>
  <si>
    <t>6402</t>
  </si>
  <si>
    <t>05O039</t>
  </si>
  <si>
    <t>01245</t>
  </si>
  <si>
    <t>นาง หนูคืน จันทนาม    เลขที่ 68 ม.11 ต.หนองอ้อ อ.หนองวัวซอ จ.อุดรธานี</t>
  </si>
  <si>
    <t>ห515/2555</t>
  </si>
  <si>
    <t>3410300094044</t>
  </si>
  <si>
    <t>นาง หนูคืน จันทนาม</t>
  </si>
  <si>
    <t>เลขที่ 68 ม.11 ต.หนองอ้อ อ.หนองวัวซอ</t>
  </si>
  <si>
    <t>02K001</t>
  </si>
  <si>
    <t>68 ม.11หนองอ้อ หนองวัวซอ อุดรธานี</t>
  </si>
  <si>
    <t>02K001-B001</t>
  </si>
  <si>
    <t>ไม้</t>
  </si>
  <si>
    <t>นาง หนูจวน บุราณลมย์    เลขที่ 13 ม.6 ต.หนองอ้อ อ.หนองวัวซอ จ.อุดรธานี</t>
  </si>
  <si>
    <t>ห527/5747</t>
  </si>
  <si>
    <t>3410300047747</t>
  </si>
  <si>
    <t>นาง หนูจวน บุราณลมย์</t>
  </si>
  <si>
    <t>เลขที่ 13 ม.6 ต.หนองอ้อ อ.หนองวัวซอ</t>
  </si>
  <si>
    <t>02P007</t>
  </si>
  <si>
    <t>9877</t>
  </si>
  <si>
    <t>02P008</t>
  </si>
  <si>
    <t>9914</t>
  </si>
  <si>
    <t>02P011</t>
  </si>
  <si>
    <t>9876</t>
  </si>
  <si>
    <t>10.50</t>
  </si>
  <si>
    <t>13 ม.6หนองอ้อ หนองวัวซอ อุดรธานี</t>
  </si>
  <si>
    <t>02P011-B001</t>
  </si>
  <si>
    <t>ร้านค้า</t>
  </si>
  <si>
    <t>นาง หนูจันทร์ โพธิ์ทอง    เลขที่ 136 ม.1 ต.หนองอ้อ อ.หนองวัวซอ จ.อุดรธานี</t>
  </si>
  <si>
    <t>ห525/6559</t>
  </si>
  <si>
    <t>3410300460318</t>
  </si>
  <si>
    <t>นาง หนูจันทร์ โพธิ์ทอง</t>
  </si>
  <si>
    <t>เลขที่ 136 ม.1 ต.หนองอ้อ อ.หนองวัวซอ</t>
  </si>
  <si>
    <t>03F029</t>
  </si>
  <si>
    <t>03I015</t>
  </si>
  <si>
    <t>7262</t>
  </si>
  <si>
    <t>น.ส. หนูชวน ลามีไชย    เลขที่ 42 ม.8 ต.หนองอ้อ อ.หนองวัวซอ จ.อุดรธานี</t>
  </si>
  <si>
    <t>ห527/7727</t>
  </si>
  <si>
    <t>3410300054841</t>
  </si>
  <si>
    <t>น.ส. หนูชวน ลามีไชย</t>
  </si>
  <si>
    <t>เลขที่ 42 ม.8 ต.หนองอ้อ อ.หนองวัวซอ</t>
  </si>
  <si>
    <t>03H019</t>
  </si>
  <si>
    <t>21706</t>
  </si>
  <si>
    <t>42 ม.8หนองอ้อ หนองวัวซอ อุดรธานี</t>
  </si>
  <si>
    <t>03H019-B001</t>
  </si>
  <si>
    <t>นาง หนูชิด นาระธรรม    เลขที่ 73 ม.11 ต.หนองอ้อ อ.หนองวัวซอ จ.อุดรธานี</t>
  </si>
  <si>
    <t>ห524/5757</t>
  </si>
  <si>
    <t>3410300059770</t>
  </si>
  <si>
    <t>นาง หนูชิด นาระธรรม</t>
  </si>
  <si>
    <t>เลขที่ 73 ม.11 ต.หนองอ้อ อ.หนองวัวซอ</t>
  </si>
  <si>
    <t>02D023</t>
  </si>
  <si>
    <t>3272</t>
  </si>
  <si>
    <t>02M102</t>
  </si>
  <si>
    <t>2549</t>
  </si>
  <si>
    <t>73 ม.11หนองอ้อ หนองวัวซอ อุดรธานี</t>
  </si>
  <si>
    <t>02M102-B001</t>
  </si>
  <si>
    <t>นาง หนูซุน ถาวันจันทร์    เลขที่ 95 ม.2 ต.หนองอ้อ อ.หนองวัวซอ จ.อุดรธานี</t>
  </si>
  <si>
    <t>ห525/4752</t>
  </si>
  <si>
    <t>3410300017422</t>
  </si>
  <si>
    <t>นาง หนูซุน ถาวันจันทร์</t>
  </si>
  <si>
    <t>เลขที่ 95 ม.2 ต.หนองอ้อ อ.หนองวัวซอ</t>
  </si>
  <si>
    <t>50X7301</t>
  </si>
  <si>
    <t>3289</t>
  </si>
  <si>
    <t>นาง หนูน่วม ภาโนมัย    เลขที่ 124 ม.8 ต.หนองอ้อ อ.หนองวัวซอ จ.อุดรธานี</t>
  </si>
  <si>
    <t>ห557/6577</t>
  </si>
  <si>
    <t>3410300054948</t>
  </si>
  <si>
    <t>นาง หนูน่วม ภาโนมัย</t>
  </si>
  <si>
    <t>เลขที่ 124 ม.8 ต.หนองอ้อ อ.หนองวัวซอ</t>
  </si>
  <si>
    <t>03M051</t>
  </si>
  <si>
    <t>11409</t>
  </si>
  <si>
    <t>67.00</t>
  </si>
  <si>
    <t>05D027</t>
  </si>
  <si>
    <t>4182</t>
  </si>
  <si>
    <t>05D037</t>
  </si>
  <si>
    <t>นาย หนูนา ผานดี    เลขที่ 10 ม.2 ต.หนองอ้อ อ.หนองวัวซอ จ.อุดรธานี</t>
  </si>
  <si>
    <t>ห550/6540</t>
  </si>
  <si>
    <t>3410300306513</t>
  </si>
  <si>
    <t>นาย หนูนา ผานดี</t>
  </si>
  <si>
    <t>เลขที่ 10 ม.2 ต.หนองอ้อ อ.หนองวัวซอ</t>
  </si>
  <si>
    <t>05E018</t>
  </si>
  <si>
    <t>10193</t>
  </si>
  <si>
    <t>05J043</t>
  </si>
  <si>
    <t>4447</t>
  </si>
  <si>
    <t>นาง หนูพิณ พรมโนนศรี    เลขที่ 53 ม.3 ต.หนองอ้อ อ.หนองวัวซอ จ.อุดรธานี</t>
  </si>
  <si>
    <t>ห564/6775</t>
  </si>
  <si>
    <t>3410300138441</t>
  </si>
  <si>
    <t>นาง หนูพิณ พรมโนนศรี</t>
  </si>
  <si>
    <t>เลขที่ 53 ม.3 ต.หนองอ้อ อ.หนองวัวซอ</t>
  </si>
  <si>
    <t>05O021</t>
  </si>
  <si>
    <t>นาง หนูพิณ สุวะพงษ์    เลขที่ 111 ม.11 ต.หนองอ้อ อ.หนองวัวซอ จ.อุดรธานี</t>
  </si>
  <si>
    <t>ห564/8761</t>
  </si>
  <si>
    <t>3410300121190</t>
  </si>
  <si>
    <t>นาง หนูพิณ สุวะพงษ์</t>
  </si>
  <si>
    <t>เลขที่ 111 ม.11 ต.หนองอ้อ อ.หนองวัวซอ</t>
  </si>
  <si>
    <t>02B027</t>
  </si>
  <si>
    <t>90.00</t>
  </si>
  <si>
    <t>นาง หนูพิน สุภาษร    เลขที่ 76 ม.8 ต.หนองอ้อ อ.หนองวัวซอ จ.อุดรธานี</t>
  </si>
  <si>
    <t>ห565/8687</t>
  </si>
  <si>
    <t>3410300057319</t>
  </si>
  <si>
    <t>นาง หนูพิน สุภาษร</t>
  </si>
  <si>
    <t>เลขที่ 76 ม.8 ต.หนองอ้อ อ.หนองวัวซอ</t>
  </si>
  <si>
    <t>03J033</t>
  </si>
  <si>
    <t>7053</t>
  </si>
  <si>
    <t>03J058</t>
  </si>
  <si>
    <t>11346</t>
  </si>
  <si>
    <t>05J028</t>
  </si>
  <si>
    <t>3580</t>
  </si>
  <si>
    <t>05J031</t>
  </si>
  <si>
    <t>1108</t>
  </si>
  <si>
    <t>75.00</t>
  </si>
  <si>
    <t>05J035</t>
  </si>
  <si>
    <t>05K025</t>
  </si>
  <si>
    <t>05M061</t>
  </si>
  <si>
    <t>นาง หนูพิศ สุวรรณสนธ์    เลขที่ 158 ม.1 ต.หนองอ้อ อ.หนองวัวซอ จ.อุดรธานี</t>
  </si>
  <si>
    <t>ห568/8777</t>
  </si>
  <si>
    <t>3410300134488</t>
  </si>
  <si>
    <t>นาง หนูพิศ สุวรรณสนธ์</t>
  </si>
  <si>
    <t>เลขที่ 158 ม.1 ต.หนองอ้อ อ.หนองวัวซอ</t>
  </si>
  <si>
    <t>04A009</t>
  </si>
  <si>
    <t>04B006</t>
  </si>
  <si>
    <t>4500</t>
  </si>
  <si>
    <t>นาง หนูเพชร แก่นนาคำ    เลขที่ 65/1 ม.1 ต.หนองอ้อ อ.หนองวัวซอ จ.อุดรธานี</t>
  </si>
  <si>
    <t>ห562/1551</t>
  </si>
  <si>
    <t>3410300095814</t>
  </si>
  <si>
    <t>นาง หนูเพชร แก่นนาคำ</t>
  </si>
  <si>
    <t>เลขที่ 65/1 ม.1 ต.หนองอ้อ อ.หนองวัวซอ</t>
  </si>
  <si>
    <t>50X7276</t>
  </si>
  <si>
    <t>4564</t>
  </si>
  <si>
    <t>62.00</t>
  </si>
  <si>
    <t>นาง หนูเพียร ยอดคีรี    เลขที่ 20 ม.1 ซ.บ้านหนองอ้อใต้ ต.หนองอ้อ อ.หนองวัวซอ จ.อุดรธานี</t>
  </si>
  <si>
    <t>ห567/7941</t>
  </si>
  <si>
    <t>3410300303174</t>
  </si>
  <si>
    <t>นาง หนูเพียร ยอดคีรี</t>
  </si>
  <si>
    <t>เลขที่ 20 ม.1 ซ.บ้านหนองอ้อใต้ ต.หนองอ้อ อ.หนองวัวซอ</t>
  </si>
  <si>
    <t>03O087</t>
  </si>
  <si>
    <t>6378</t>
  </si>
  <si>
    <t>50X7247</t>
  </si>
  <si>
    <t>2402</t>
  </si>
  <si>
    <t>นาง หนูเพียร วิริยศ    เลขที่ 215 ม.3 ต.หนองอ้อ อ.หนองวัวซอ จ.อุดรธานี</t>
  </si>
  <si>
    <t>ห567/7778</t>
  </si>
  <si>
    <t>3410300216778</t>
  </si>
  <si>
    <t>นาง หนูเพียร วิริยศ</t>
  </si>
  <si>
    <t>เลขที่ 215 ม.3 ต.หนองอ้อ อ.หนองวัวซอ</t>
  </si>
  <si>
    <t>นาย หนูวาลย์ สลับสี    เลขที่ 57 ม.4 ต.หนองอ้อ อ.หนองวัวซอ จ.อุดรธานี</t>
  </si>
  <si>
    <t>ห577/8758</t>
  </si>
  <si>
    <t>นาย หนูวาลย์ สลับสี</t>
  </si>
  <si>
    <t>เลขที่ 57 ม.4 ต.หนองอ้อ อ.หนองวัวซอ</t>
  </si>
  <si>
    <t>05M018</t>
  </si>
  <si>
    <t>00866</t>
  </si>
  <si>
    <t>นาง หนูแสน พิทอง    เลขที่ 33 ม.7 ต.หนองอ้อ อ.หนองวัวซอ จ.อุดรธานี</t>
  </si>
  <si>
    <t>ห585/6591</t>
  </si>
  <si>
    <t>3410300241608</t>
  </si>
  <si>
    <t>นาง หนูแสน พิทอง</t>
  </si>
  <si>
    <t>เลขที่ 33 ม.7 ต.หนองอ้อ อ.หนองวัวซอ</t>
  </si>
  <si>
    <t>03B007</t>
  </si>
  <si>
    <t>3358</t>
  </si>
  <si>
    <t>นาง หมาย สุดประเสริฐ    เลขที่ 195 ม.1 ต.หนองอ้อ อ.หนองวัวซอ จ.อุดรธานี</t>
  </si>
  <si>
    <t>ห770/8457</t>
  </si>
  <si>
    <t>3410300214627</t>
  </si>
  <si>
    <t>นาง หมาย สุดประเสริฐ</t>
  </si>
  <si>
    <t>เลขที่ 195 ม.1 ต.หนองอ้อ อ.หนองวัวซอ</t>
  </si>
  <si>
    <t>04B007</t>
  </si>
  <si>
    <t>4117</t>
  </si>
  <si>
    <t>99.00</t>
  </si>
  <si>
    <t>นาง หลอด ศรีซุย    เลขที่ 89 ม.3 ต.หนองอ้อ อ.หนองวัวซอ จ.อุดรธานี</t>
  </si>
  <si>
    <t>ห794/8727</t>
  </si>
  <si>
    <t>3410300185333</t>
  </si>
  <si>
    <t>นาง หลอด ศรีซุย</t>
  </si>
  <si>
    <t>เลขที่ 89 ม.3 ต.หนองอ้อ อ.หนองวัวซอ</t>
  </si>
  <si>
    <t>05N008</t>
  </si>
  <si>
    <t>นาง หล่า จิตณรงค์    เลขที่ 37 ม.10 ต.หนองอ้อ อ.หนองวัวซอ จ.อุดรธานี</t>
  </si>
  <si>
    <t>ห700/2447</t>
  </si>
  <si>
    <t>นาง หล่า จิตณรงค์</t>
  </si>
  <si>
    <t>เลขที่ 37 ม.10 ต.หนองอ้อ อ.หนองวัวซอ</t>
  </si>
  <si>
    <t>นาง หล่ำ ยอดคีรี    เลขที่ 3 ม.1 ต.หนองอ้อ อ.หนองวัวซอ จ.อุดรธานี</t>
  </si>
  <si>
    <t>ห700/7941</t>
  </si>
  <si>
    <t>3410300213931</t>
  </si>
  <si>
    <t>นาง หล่ำ ยอดคีรี</t>
  </si>
  <si>
    <t>เลขที่ 3 ม.1 ต.หนองอ้อ อ.หนองวัวซอ</t>
  </si>
  <si>
    <t>04A011</t>
  </si>
  <si>
    <t>04P037</t>
  </si>
  <si>
    <t>14968</t>
  </si>
  <si>
    <t>นาย หวด มีจินดา    เลขที่ 24 ม.1 ต.หนองอ้อ อ.หนองวัวซอ จ.อุดรธานี</t>
  </si>
  <si>
    <t>ห740/7254</t>
  </si>
  <si>
    <t>นาย หวด มีจินดา</t>
  </si>
  <si>
    <t>03O017</t>
  </si>
  <si>
    <t>555</t>
  </si>
  <si>
    <t>นาย หวด ยอดคีรี    เลขที่ 85 ม.1 ต.หนองอ้อ อ.หนองวัวซอ จ.อุดรธานี</t>
  </si>
  <si>
    <t>ห740/7941</t>
  </si>
  <si>
    <t>3410300097361</t>
  </si>
  <si>
    <t>นาย หวด ยอดคีรี</t>
  </si>
  <si>
    <t>เลขที่ 85 ม.1 ต.หนองอ้อ อ.หนองวัวซอ</t>
  </si>
  <si>
    <t>04K031</t>
  </si>
  <si>
    <t>นาง หวิน ทองหมุน    เลขที่ 76/1 ม.3 ต.หนองอ้อ อ.หนองวัวซอ จ.อุดรธานี</t>
  </si>
  <si>
    <t>ห750/5918</t>
  </si>
  <si>
    <t>นาง หวิน ทองหมุน</t>
  </si>
  <si>
    <t>เลขที่ 76/1 ม.3 ต.หนองอ้อ อ.หนองวัวซอ</t>
  </si>
  <si>
    <t>นาง หัด วงเชียงยืน    เลขที่ 56/1 ม.7 ต.หนองอ้อ อ.หนองวัวซอ จ.อุดรธานี</t>
  </si>
  <si>
    <t>ห400/7127</t>
  </si>
  <si>
    <t>341030271396</t>
  </si>
  <si>
    <t>นาง หัด วงเชียงยืน</t>
  </si>
  <si>
    <t>เลขที่ 56/1 ม.7 ต.หนองอ้อ อ.หนองวัวซอ</t>
  </si>
  <si>
    <t>50X7274</t>
  </si>
  <si>
    <t>3594</t>
  </si>
  <si>
    <t>นาง หัน เวชบรรพต    เลขที่ 40 ม.1 ต.หนองอ้อ อ.หนองวัวซอ จ.อุดรธานี</t>
  </si>
  <si>
    <t>ห500/7257</t>
  </si>
  <si>
    <t>3410300304430</t>
  </si>
  <si>
    <t>นาง หัน เวชบรรพต</t>
  </si>
  <si>
    <t>04L036</t>
  </si>
  <si>
    <t>6056</t>
  </si>
  <si>
    <t>06B009</t>
  </si>
  <si>
    <t>50X7434</t>
  </si>
  <si>
    <t>4510</t>
  </si>
  <si>
    <t>50X7437</t>
  </si>
  <si>
    <t>นาย หัส โคตรประทุม    เลขที่ 2 ม.11 ต.หนองอ้อ อ.หนองวัวซอ จ.อุดรธานี</t>
  </si>
  <si>
    <t>ห800/1475</t>
  </si>
  <si>
    <t>3410300077484</t>
  </si>
  <si>
    <t>นาย หัส โคตรประทุม</t>
  </si>
  <si>
    <t>เลขที่ 2 ม.11 ต.หนองอ้อ อ.หนองวัวซอ</t>
  </si>
  <si>
    <t>50X7265</t>
  </si>
  <si>
    <t>2872</t>
  </si>
  <si>
    <t>50X7266</t>
  </si>
  <si>
    <t>01125</t>
  </si>
  <si>
    <t>นาง หัสตา เป็นมงคล    เลขที่ 78 ม.11 ต.หนองอ้อ อ.หนองวัวซอ จ.อุดรธานี</t>
  </si>
  <si>
    <t>ห840/5571</t>
  </si>
  <si>
    <t>3410300127490</t>
  </si>
  <si>
    <t>นาง หัสตา เป็นมงคล</t>
  </si>
  <si>
    <t>เลขที่ 78 ม.11 ต.หนองอ้อ อ.หนองวัวซอ</t>
  </si>
  <si>
    <t>02T008</t>
  </si>
  <si>
    <t>8063</t>
  </si>
  <si>
    <t>05B022</t>
  </si>
  <si>
    <t>50X7470</t>
  </si>
  <si>
    <t>5163</t>
  </si>
  <si>
    <t>นาย หำ ศรีธาตุ    เลขที่ 112 ม.3 ต.หนองอ้อ อ.หนองวัวซอ จ.อุดรธานี</t>
  </si>
  <si>
    <t>ห000/8754</t>
  </si>
  <si>
    <t>3410300083310</t>
  </si>
  <si>
    <t>นาย หำ ศรีธาตุ</t>
  </si>
  <si>
    <t>เลขที่ 112 ม.3 ต.หนองอ้อ อ.หนองวัวซอ</t>
  </si>
  <si>
    <t>05Q047</t>
  </si>
  <si>
    <t>นาย เหรียน วงศ์พยัคฆ์    เลขที่ 54 ม.1 ต.หนองอ้อ อ.หนองวัวซอ จ.อุดรธานี</t>
  </si>
  <si>
    <t>ห775/7186</t>
  </si>
  <si>
    <t>3410300095083</t>
  </si>
  <si>
    <t>นาย เหรียน วงศ์พยัคฆ์</t>
  </si>
  <si>
    <t>เลขที่ 54 ม.1 ต.หนองอ้อ อ.หนองวัวซอ</t>
  </si>
  <si>
    <t>04G004</t>
  </si>
  <si>
    <t>3079</t>
  </si>
  <si>
    <t>04G010</t>
  </si>
  <si>
    <t>3240</t>
  </si>
  <si>
    <t>นาง เหลา ศรีแก้ว    เลขที่ 73 ม.3 ต.หนองอ้อ อ.หนองวัวซอ จ.อุดรธานี</t>
  </si>
  <si>
    <t>ห700/8717</t>
  </si>
  <si>
    <t>3410300216310</t>
  </si>
  <si>
    <t>นาง เหลา ศรีแก้ว</t>
  </si>
  <si>
    <t>เลขที่ 73 ม.3 ต.หนองอ้อ อ.หนองวัวซอ</t>
  </si>
  <si>
    <t>05O010</t>
  </si>
  <si>
    <t>10476</t>
  </si>
  <si>
    <t>800</t>
  </si>
  <si>
    <t>05O026</t>
  </si>
  <si>
    <t>นาง แหล สาระกุล     ต.โคกสว่าง อ.พนมไพร จ.ร้อยเอ็ด</t>
  </si>
  <si>
    <t>ห700/8717/002</t>
  </si>
  <si>
    <t>นาง แหล สาระกุล</t>
  </si>
  <si>
    <t xml:space="preserve"> ต.โคกสว่าง อ.พนมไพร</t>
  </si>
  <si>
    <t>69.00</t>
  </si>
  <si>
    <t>05N022</t>
  </si>
  <si>
    <t>4580</t>
  </si>
  <si>
    <t>05N023</t>
  </si>
  <si>
    <t>4582</t>
  </si>
  <si>
    <t>นาย แหลม แก้วพิลา    เลขที่ 26 ม.9 ต.หนองอ้อ อ.หนองวัวซอ จ.อุดรธานี</t>
  </si>
  <si>
    <t>ห770/1767</t>
  </si>
  <si>
    <t>3410300121556</t>
  </si>
  <si>
    <t>นาย แหลม แก้วพิลา</t>
  </si>
  <si>
    <t>เลขที่ 26 ม.9 ต.หนองอ้อ อ.หนองวัวซอ</t>
  </si>
  <si>
    <t>01111</t>
  </si>
  <si>
    <t>02K063</t>
  </si>
  <si>
    <t>นาย แหวน จันทะนาม    เลขที่ 49/1 ม.9 ต.หนองอ้อ อ.หนองวัวซอ จ.อุดรธานี</t>
  </si>
  <si>
    <t>ห750/2555</t>
  </si>
  <si>
    <t>5410390000172</t>
  </si>
  <si>
    <t>นาย แหวน จันทะนาม</t>
  </si>
  <si>
    <t>เลขที่ 49/1 ม.9 ต.หนองอ้อ อ.หนองวัวซอ</t>
  </si>
  <si>
    <t>03C006</t>
  </si>
  <si>
    <t>นาย ใหม่ ทินโพธิ์เม    เลขที่ 13 ม.3 ต.หนองอ้อ อ.หนองวัวซอ จ.อุดรธานี</t>
  </si>
  <si>
    <t>ห700/5565</t>
  </si>
  <si>
    <t>3410300135719</t>
  </si>
  <si>
    <t>นาย ใหม่ ทินโพธิ์เม</t>
  </si>
  <si>
    <t>05P024</t>
  </si>
  <si>
    <t>นาย อดิเทพ ดวงชัย    เลขที่ 75 ต.สว่างแดนดิน อ.สว่างแดนดิน จ.สกลนคร</t>
  </si>
  <si>
    <t>อ456/4712</t>
  </si>
  <si>
    <t>3410300127856</t>
  </si>
  <si>
    <t>นาย อดิเทพ ดวงชัย</t>
  </si>
  <si>
    <t>เลขที่ 75 ต.สว่างแดนดิน อ.สว่างแดนดิน</t>
  </si>
  <si>
    <t>02J029</t>
  </si>
  <si>
    <t>นาย อดุลย์ พานิช    เลขที่ 99/1 ม.7 ต.หนองอ้อ อ.หนองวัวซอ จ.อุดรธานี</t>
  </si>
  <si>
    <t>อ477/6520</t>
  </si>
  <si>
    <t>3410300133171</t>
  </si>
  <si>
    <t>นาย อดุลย์ พานิช</t>
  </si>
  <si>
    <t>เลขที่ 99/1 ม.7 ต.หนองอ้อ อ.หนองวัวซอ</t>
  </si>
  <si>
    <t>04H002</t>
  </si>
  <si>
    <t>1965</t>
  </si>
  <si>
    <t>05F074</t>
  </si>
  <si>
    <t>2256</t>
  </si>
  <si>
    <t>13.50</t>
  </si>
  <si>
    <t>99/1 ม.7หนองอ้อ หนองวัวซอ อุดรธานี</t>
  </si>
  <si>
    <t>05F074-B001</t>
  </si>
  <si>
    <t>20.25</t>
  </si>
  <si>
    <t>29.25</t>
  </si>
  <si>
    <t>38.25</t>
  </si>
  <si>
    <t>512|สถานีบริการน้ำมันเชื้อเพลิง</t>
  </si>
  <si>
    <t>112.50</t>
  </si>
  <si>
    <t>นาย อดุลย์ หมุนลี    เลขที่ 267 ม.3 ต.หนองอ้อ อ.หนองวัวซอ จ.อุดรธานี</t>
  </si>
  <si>
    <t>อ477/8757</t>
  </si>
  <si>
    <t>3410300185465</t>
  </si>
  <si>
    <t>นาย อดุลย์ หมุนลี</t>
  </si>
  <si>
    <t>เลขที่ 267 ม.3 ต.หนองอ้อ อ.หนองวัวซอ</t>
  </si>
  <si>
    <t>05N042</t>
  </si>
  <si>
    <t>น.ส. อติพร ชัยราช    เลขที่ 1 ม.8 ต.หนองอ้อ อ.หนองวัวซอ จ.อุดรธานี</t>
  </si>
  <si>
    <t>อ467/2772</t>
  </si>
  <si>
    <t>3410300073888</t>
  </si>
  <si>
    <t>น.ส. อติพร ชัยราช</t>
  </si>
  <si>
    <t>เลขที่ 1 ม.8 ต.หนองอ้อ อ.หนองวัวซอ</t>
  </si>
  <si>
    <t>03B002</t>
  </si>
  <si>
    <t>3346</t>
  </si>
  <si>
    <t>03J072</t>
  </si>
  <si>
    <t>11353</t>
  </si>
  <si>
    <t>น.ส. อนงรัก ดีเลิศ    เลขที่ 51 ม.9 ต.หนองอ้อ อ.หนองวัวซอ จ.อุดรธานี</t>
  </si>
  <si>
    <t>อ517/4780</t>
  </si>
  <si>
    <t>3410300121688</t>
  </si>
  <si>
    <t>น.ส. อนงรัก ดีเลิศ</t>
  </si>
  <si>
    <t>เลขที่ 51 ม.9 ต.หนองอ้อ อ.หนองวัวซอ</t>
  </si>
  <si>
    <t>02D022</t>
  </si>
  <si>
    <t>17893</t>
  </si>
  <si>
    <t>88.00</t>
  </si>
  <si>
    <t>02M031</t>
  </si>
  <si>
    <t>02M032</t>
  </si>
  <si>
    <t>10161</t>
  </si>
  <si>
    <t>02N045</t>
  </si>
  <si>
    <t>8629</t>
  </si>
  <si>
    <t>นาย อนัน แก้วนิล    เลขที่ 127 ม.5 ต.หนองอ้อ อ.หนองวัวซอ จ.อุดรธานี</t>
  </si>
  <si>
    <t>อ550/1757</t>
  </si>
  <si>
    <t>3420200052927</t>
  </si>
  <si>
    <t>นาย อนัน แก้วนิล</t>
  </si>
  <si>
    <t>เลขที่ 127 ม.5 ต.หนองอ้อ อ.หนองวัวซอ</t>
  </si>
  <si>
    <t>04I048</t>
  </si>
  <si>
    <t>4125</t>
  </si>
  <si>
    <t>นาง อนุช อรัญเสน    เลขที่ 83 ม.3 ต.กุดจิก อ.เมืองหนองบัวลำภู จ.หนองบัวลำภู</t>
  </si>
  <si>
    <t>อ520/9738</t>
  </si>
  <si>
    <t>3411201010064</t>
  </si>
  <si>
    <t>นาง อนุช อรัญเสน</t>
  </si>
  <si>
    <t>เลขที่ 83 ม.3 ต.กุดจิก อ.เมืองหนองบัวลำภู</t>
  </si>
  <si>
    <t>02P027</t>
  </si>
  <si>
    <t>25943</t>
  </si>
  <si>
    <t>นาง อนุบาล ต่างประเทศ    เลขที่ 52 ม.1 ต.หนองอ้อ อ.หนองวัวซอ จ.อุดรธานี</t>
  </si>
  <si>
    <t>อ557/4157</t>
  </si>
  <si>
    <t>3410300305380</t>
  </si>
  <si>
    <t>นาง อนุบาล ต่างประเทศ</t>
  </si>
  <si>
    <t>เลขที่ 52 ม.1 ต.หนองอ้อ อ.หนองวัวซอ</t>
  </si>
  <si>
    <t>03A016</t>
  </si>
  <si>
    <t>03D005</t>
  </si>
  <si>
    <t>04G003</t>
  </si>
  <si>
    <t>04G008</t>
  </si>
  <si>
    <t>20759</t>
  </si>
  <si>
    <t>04G009</t>
  </si>
  <si>
    <t>3229</t>
  </si>
  <si>
    <t>นาย อนุรักษ์ เพ็งรัตน์    เลขที่ 145 ม.5 ต.หนองอ้อ อ.หนองวัวซอ จ.อุดรธานี</t>
  </si>
  <si>
    <t>อ571/6174</t>
  </si>
  <si>
    <t>3410300034246</t>
  </si>
  <si>
    <t>นาย อนุรักษ์ เพ็งรัตน์</t>
  </si>
  <si>
    <t>เลขที่ 145 ม.5 ต.หนองอ้อ อ.หนองวัวซอ</t>
  </si>
  <si>
    <t>04I045</t>
  </si>
  <si>
    <t>4127</t>
  </si>
  <si>
    <t>51.00</t>
  </si>
  <si>
    <t>145 ม.5หนองอ้อ หนองวัวซอ อุดรธานี</t>
  </si>
  <si>
    <t>04I045-B001</t>
  </si>
  <si>
    <t>นาง อมร พรมจำปา    เลขที่ 152 ม.11 ต.หนองอ้อ อ.หนองวัวซอ จ.อุดรธานี</t>
  </si>
  <si>
    <t>อ770/6772</t>
  </si>
  <si>
    <t>นาง อมร พรมจำปา</t>
  </si>
  <si>
    <t>เลขที่ 152 ม.11 ต.หนองอ้อ อ.หนองวัวซอ</t>
  </si>
  <si>
    <t>02P066</t>
  </si>
  <si>
    <t>152 ม.11หนองอ้อ หนองวัวซอ อุดรธานี</t>
  </si>
  <si>
    <t>02P066-B001</t>
  </si>
  <si>
    <t>528|โรงเลี้ยงสัตว์</t>
  </si>
  <si>
    <t>น.ส. อมรา จันทะไทย    เลขที่ 230/1 ม.8 ต.บ้านผือ อ.บ้านผือ จ.อุดรธานี</t>
  </si>
  <si>
    <t>อ770/2555</t>
  </si>
  <si>
    <t>3410300097019</t>
  </si>
  <si>
    <t>น.ส. อมรา จันทะไทย</t>
  </si>
  <si>
    <t>เลขที่ 230/1 ม.8 ต.บ้านผือ อ.บ้านผือ</t>
  </si>
  <si>
    <t>04J021</t>
  </si>
  <si>
    <t>19400</t>
  </si>
  <si>
    <t>76.00</t>
  </si>
  <si>
    <t>04J022</t>
  </si>
  <si>
    <t>2730</t>
  </si>
  <si>
    <t>04J023</t>
  </si>
  <si>
    <t>2729</t>
  </si>
  <si>
    <t>04J026</t>
  </si>
  <si>
    <t>2880</t>
  </si>
  <si>
    <t>04J027</t>
  </si>
  <si>
    <t>2650</t>
  </si>
  <si>
    <t>นาย อ้ม เย็นวัฒนา    เลขที่ 40 ม.9 ต.หนองอ้อ อ.หนองวัวซอ จ.อุดรธานี</t>
  </si>
  <si>
    <t>อ700/7574</t>
  </si>
  <si>
    <t>นาย อ้ม เย็นวัฒนา</t>
  </si>
  <si>
    <t>เลขที่ 40 ม.9 ต.หนองอ้อ อ.หนองวัวซอ</t>
  </si>
  <si>
    <t>50X7421</t>
  </si>
  <si>
    <t>01297</t>
  </si>
  <si>
    <t>นาง อรพินธุ์ ศรีแก่บ้าน    เลขที่ 37 ม.8 ต.หนองอ้อ อ.หนองวัวซอ จ.อุดรธานี</t>
  </si>
  <si>
    <t>อ765/8715</t>
  </si>
  <si>
    <t>นาง อรพินธุ์ ศรีแก่บ้าน</t>
  </si>
  <si>
    <t>เลขที่ 37 ม.8 ต.หนองอ้อ อ.หนองวัวซอ</t>
  </si>
  <si>
    <t>05M015</t>
  </si>
  <si>
    <t>37 ม.8หนองอ้อ หนองวัวซอ อุดรธานี</t>
  </si>
  <si>
    <t>05M015-B001</t>
  </si>
  <si>
    <t>4.50</t>
  </si>
  <si>
    <t>น.ส. อรอนงค์ อุ่นคำ    เลขที่ 121 ม.11 ต.หนองอ้อ อ.หนองวัวซอ จ.อุดรธานี</t>
  </si>
  <si>
    <t>อ795/9510</t>
  </si>
  <si>
    <t>3410300059290</t>
  </si>
  <si>
    <t>น.ส. อรอนงค์ อุ่นคำ</t>
  </si>
  <si>
    <t>เลขที่ 121 ม.11 ต.หนองอ้อ อ.หนองวัวซอ</t>
  </si>
  <si>
    <t>02G017</t>
  </si>
  <si>
    <t>นาง อร่าม เรือนหาญ    เลขที่ 7 ม.2 ต.หนองอ้อ อ.หนองวัวซอ จ.อุดรธานี</t>
  </si>
  <si>
    <t>อ770/7958</t>
  </si>
  <si>
    <t>3410102483591</t>
  </si>
  <si>
    <t>นาง อร่าม เรือนหาญ</t>
  </si>
  <si>
    <t>เลขที่ 7 ม.2 ต.หนองอ้อ อ.หนองวัวซอ</t>
  </si>
  <si>
    <t>05H015</t>
  </si>
  <si>
    <t>01063</t>
  </si>
  <si>
    <t>นาง อรุณ ขัตติยะ    เลขที่ 110 ม.4 ต.หนองอ้อ อ.หนองวัวซอ จ.อุดรธานี</t>
  </si>
  <si>
    <t>อ740/1447</t>
  </si>
  <si>
    <t>3410300306874</t>
  </si>
  <si>
    <t>นาง อรุณ ขัตติยะ</t>
  </si>
  <si>
    <t>เลขที่ 110 ม.4 ต.หนองอ้อ อ.หนองวัวซอ</t>
  </si>
  <si>
    <t>03L027</t>
  </si>
  <si>
    <t>17278</t>
  </si>
  <si>
    <t>03L029</t>
  </si>
  <si>
    <t>17280</t>
  </si>
  <si>
    <t>05E117</t>
  </si>
  <si>
    <t>67.50</t>
  </si>
  <si>
    <t>110 ม.4หนองอ้อ หนองวัวซอ อุดรธานี</t>
  </si>
  <si>
    <t>05E117-B002</t>
  </si>
  <si>
    <t>108.00</t>
  </si>
  <si>
    <t>05E117-B001</t>
  </si>
  <si>
    <t>400|ประเภทตึกแถว</t>
  </si>
  <si>
    <t>05E126</t>
  </si>
  <si>
    <t>12486</t>
  </si>
  <si>
    <t>05E128</t>
  </si>
  <si>
    <t>21004</t>
  </si>
  <si>
    <t>นาง อรุณ บัวสูง    เลขที่ 306 ม.7 ต.หนองอ้อ อ.หนองวัวซอ จ.อุดรธานี</t>
  </si>
  <si>
    <t>อ740/5781</t>
  </si>
  <si>
    <t>นาง อรุณ บัวสูง</t>
  </si>
  <si>
    <t>เลขที่ 306 ม.7 ต.หนองอ้อ อ.หนองวัวซอ</t>
  </si>
  <si>
    <t>3626</t>
  </si>
  <si>
    <t>นาง อรุณ ไผ่ล้อมทำเล    เลขที่ 37 ม.10 ต.หนองอ้อ อ.หนองวัวซอ จ.อุดรธานี</t>
  </si>
  <si>
    <t>อ740/6797</t>
  </si>
  <si>
    <t>นาง อรุณ ไผ่ล้อมทำเล</t>
  </si>
  <si>
    <t>นาง อรุณ พามี    เลขที่ 114 ม.1 ต.หนองอ้อ อ.หนองวัวซอ จ.อุดรธานี</t>
  </si>
  <si>
    <t>อ740/6700</t>
  </si>
  <si>
    <t>3410300131853</t>
  </si>
  <si>
    <t>นาง อรุณ พามี</t>
  </si>
  <si>
    <t>เลขที่ 114 ม.1 ต.หนองอ้อ อ.หนองวัวซอ</t>
  </si>
  <si>
    <t>50X7237</t>
  </si>
  <si>
    <t>10475</t>
  </si>
  <si>
    <t>50X7238</t>
  </si>
  <si>
    <t>2496</t>
  </si>
  <si>
    <t>50X7239</t>
  </si>
  <si>
    <t>10448</t>
  </si>
  <si>
    <t>น.ส. อรุณ รัตน์ถานู    เลขที่ 5 ม.3 ต.หนองอ้อ อ.หนองวัวซอ จ.อุดรธานี</t>
  </si>
  <si>
    <t>อ740/7454</t>
  </si>
  <si>
    <t>น.ส. อรุณ รัตน์ถานู</t>
  </si>
  <si>
    <t>เลขที่ 5 ม.3 ต.หนองอ้อ อ.หนองวัวซอ</t>
  </si>
  <si>
    <t>05Q012</t>
  </si>
  <si>
    <t>นาง อรุณี คำศรีอำนวย    เลขที่ 13 ม.8 ต.หนองอ้อ อ.หนองวัวซอ จ.อุดรธานี</t>
  </si>
  <si>
    <t>อ740/1879</t>
  </si>
  <si>
    <t>3410300272376</t>
  </si>
  <si>
    <t>นาง อรุณี คำศรีอำนวย</t>
  </si>
  <si>
    <t>เลขที่ 13 ม.8 ต.หนองอ้อ อ.หนองวัวซอ</t>
  </si>
  <si>
    <t>05C006</t>
  </si>
  <si>
    <t>3480</t>
  </si>
  <si>
    <t>นาง อ้วน ยอดคีรี    เลขที่ 104 ม.5 ต.หนองอ้อ อ.หนองวัวซอ จ.อุดรธานี</t>
  </si>
  <si>
    <t>อ750/7941</t>
  </si>
  <si>
    <t>3410300039868</t>
  </si>
  <si>
    <t>นาง อ้วน ยอดคีรี</t>
  </si>
  <si>
    <t>เลขที่ 104 ม.5 ต.หนองอ้อ อ.หนองวัวซอ</t>
  </si>
  <si>
    <t>04D019</t>
  </si>
  <si>
    <t>2641</t>
  </si>
  <si>
    <t>นาย อ้วน เสนาอุดร    เลขที่ 184 ม.1 ต.หนองอ้อ อ.หนองวัวซอ จ.อุดรธานี</t>
  </si>
  <si>
    <t>อ750/8594</t>
  </si>
  <si>
    <t>3410300097752</t>
  </si>
  <si>
    <t>นาย อ้วน เสนาอุดร</t>
  </si>
  <si>
    <t>เลขที่ 184 ม.1 ต.หนองอ้อ อ.หนองวัวซอ</t>
  </si>
  <si>
    <t>04E006</t>
  </si>
  <si>
    <t>นาย อโศก ทิพโสต    เลขที่ 148 ม.1 ต.หนองอ้อ อ.หนองวัวซอ จ.อุดรธานี</t>
  </si>
  <si>
    <t>อ810/5684</t>
  </si>
  <si>
    <t>3410300071527</t>
  </si>
  <si>
    <t>นาย อโศก ทิพโสต</t>
  </si>
  <si>
    <t>เลขที่ 148 ม.1 ต.หนองอ้อ อ.หนองวัวซอ</t>
  </si>
  <si>
    <t>05O028</t>
  </si>
  <si>
    <t>นาย อ่อนสี สาระกุล    เลขที่ 100 ม.3 ต.หนองอ้อ อ.หนองวัวซอ จ.อุดรธานี</t>
  </si>
  <si>
    <t>อ958/8717/001</t>
  </si>
  <si>
    <t>3410300015331</t>
  </si>
  <si>
    <t>นาย อ่อนสี สาระกุล</t>
  </si>
  <si>
    <t>เลขที่ 100 ม.3 ต.หนองอ้อ อ.หนองวัวซอ</t>
  </si>
  <si>
    <t>นาง อ้อย ศิริสุทธิ์    เลขที่ 148 ต.หมากหญ้า อ.หนองวัวซอ จ.อุดรธานี</t>
  </si>
  <si>
    <t>อ970/8785</t>
  </si>
  <si>
    <t>3410300344113</t>
  </si>
  <si>
    <t>นาง อ้อย ศิริสุทธิ์</t>
  </si>
  <si>
    <t>เลขที่ 148 ต.หมากหญ้า อ.หนองวัวซอ</t>
  </si>
  <si>
    <t>05H005</t>
  </si>
  <si>
    <t>นาย อังคาร วงเชียงยืน    เลขที่ 199 ม.7 ต.หนองอ้อ อ.หนองวัวซอ จ.อุดรธานี</t>
  </si>
  <si>
    <t>อ117/7127</t>
  </si>
  <si>
    <t>3410300271418</t>
  </si>
  <si>
    <t>นาย อังคาร วงเชียงยืน</t>
  </si>
  <si>
    <t>เลขที่ 199 ม.7 ต.หนองอ้อ อ.หนองวัวซอ</t>
  </si>
  <si>
    <t>50X7207</t>
  </si>
  <si>
    <t>3592</t>
  </si>
  <si>
    <t>นาง อัญชลา พงษ์จันทร์    เลขที่ 55 ม.4 ซ.บ้านคำหมากคูณ ต.หนองอ้อ อ.หนองวัวซอ จ.อุดรธานี</t>
  </si>
  <si>
    <t>อ327/6182</t>
  </si>
  <si>
    <t>3419900429690</t>
  </si>
  <si>
    <t>นาง อัญชลา พงษ์จันทร์</t>
  </si>
  <si>
    <t>เลขที่ 55 ม.4 ซ.บ้านคำหมากคูณ ต.หนองอ้อ อ.หนองวัวซอ</t>
  </si>
  <si>
    <t>05E005</t>
  </si>
  <si>
    <t>10381</t>
  </si>
  <si>
    <t>05E027</t>
  </si>
  <si>
    <t>2327</t>
  </si>
  <si>
    <t>55 ม.4 ซ.บ้านคำหมากคูณหนองอ้อ หนองวัวซอ อุดรธานี</t>
  </si>
  <si>
    <t>05E027-B001</t>
  </si>
  <si>
    <t>45.50</t>
  </si>
  <si>
    <t>43.50</t>
  </si>
  <si>
    <t>น.ส. อันนิสา วะจีภูมิ    เลขที่ 174 ม.11 ต.หนองอ้อ อ.หนองวัวซอ จ.อุดรธานี</t>
  </si>
  <si>
    <t>อ558/7267</t>
  </si>
  <si>
    <t>1410300019607</t>
  </si>
  <si>
    <t>น.ส. อันนิสา วะจีภูมิ</t>
  </si>
  <si>
    <t>เลขที่ 174 ม.11 ต.หนองอ้อ อ.หนองวัวซอ</t>
  </si>
  <si>
    <t>02K082</t>
  </si>
  <si>
    <t>8668</t>
  </si>
  <si>
    <t>02N180</t>
  </si>
  <si>
    <t>3703</t>
  </si>
  <si>
    <t>35.75</t>
  </si>
  <si>
    <t>174 ม.11หนองอ้อ หนองวัวซอ อุดรธานี</t>
  </si>
  <si>
    <t>02N180-B001</t>
  </si>
  <si>
    <t>95.50</t>
  </si>
  <si>
    <t>นาง อัมพร เป็งมาวงค์    เลขที่ 89 ม.9 ต.หนองอ้อ อ.หนองวัวซอ จ.อุดรธานี</t>
  </si>
  <si>
    <t>อ767/5177</t>
  </si>
  <si>
    <t>3410300122790</t>
  </si>
  <si>
    <t>นาง อัมพร เป็งมาวงค์</t>
  </si>
  <si>
    <t>เลขที่ 89 ม.9 ต.หนองอ้อ อ.หนองวัวซอ</t>
  </si>
  <si>
    <t>02E014</t>
  </si>
  <si>
    <t>17846</t>
  </si>
  <si>
    <t>02H006</t>
  </si>
  <si>
    <t>02J011</t>
  </si>
  <si>
    <t>18235</t>
  </si>
  <si>
    <t>02M028</t>
  </si>
  <si>
    <t>18505</t>
  </si>
  <si>
    <t>02M066</t>
  </si>
  <si>
    <t>18291</t>
  </si>
  <si>
    <t>นางสาว อัมพร พิมพ์สุด    เลขที่ 2 ม.2 ต.หนองอ้อ อ.หนองวัวซอ จ.อุดรธานี</t>
  </si>
  <si>
    <t>อ767/6768</t>
  </si>
  <si>
    <t>นางสาว อัมพร พิมพ์สุด</t>
  </si>
  <si>
    <t>เลขที่ 2 ม.2 ต.หนองอ้อ อ.หนองวัวซอ</t>
  </si>
  <si>
    <t>50X7221</t>
  </si>
  <si>
    <t>4532</t>
  </si>
  <si>
    <t>นาย อัมพร สาระกุุล    เลขที่ 14 ม.2 ต.หนองอ้อ อ.หนองวัวซอ จ.อุดรธานี</t>
  </si>
  <si>
    <t>อ767/8717</t>
  </si>
  <si>
    <t>นาย อัมพร สาระกุุล</t>
  </si>
  <si>
    <t>เลขที่ 14 ม.2 ต.หนองอ้อ อ.หนองวัวซอ</t>
  </si>
  <si>
    <t>นาย อาคม ดวงไชย    เลขที่ 125 ม.9 ต.หนองอ้อ อ.หนองวัวซอ จ.อุดรธานี</t>
  </si>
  <si>
    <t>อ170/4712</t>
  </si>
  <si>
    <t>นาย อาคม ดวงไชย</t>
  </si>
  <si>
    <t>เลขที่ 125 ม.9 ต.หนองอ้อ อ.หนองวัวซอ</t>
  </si>
  <si>
    <t>02M067</t>
  </si>
  <si>
    <t>19162</t>
  </si>
  <si>
    <t>275</t>
  </si>
  <si>
    <t>02M072</t>
  </si>
  <si>
    <t>2584</t>
  </si>
  <si>
    <t>นาย อาคม ยอดคีรี    เลขที่ 79/1 ม.7 ต.หนองอ้อ อ.หนองวัวซอ จ.อุดรธานี</t>
  </si>
  <si>
    <t>อ170/7941/001</t>
  </si>
  <si>
    <t>5410300035761</t>
  </si>
  <si>
    <t>นาย อาคม ยอดคีรี</t>
  </si>
  <si>
    <t>เลขที่ 79/1 ม.7 ต.หนองอ้อ อ.หนองวัวซอ</t>
  </si>
  <si>
    <t>03N043</t>
  </si>
  <si>
    <t>8594</t>
  </si>
  <si>
    <t>17.50</t>
  </si>
  <si>
    <t>79/1 ม.7หนองอ้อ หนองวัวซอ อุดรธานี</t>
  </si>
  <si>
    <t>03N043-B001</t>
  </si>
  <si>
    <t>518|โรงงานซ่อมรถยนต์</t>
  </si>
  <si>
    <t>3.50</t>
  </si>
  <si>
    <t>น.ส. อารยา สวาทพงษ์    เลขที่ 18/156 ซ.รามอินทรา3 แขวง เขตบางเขน จ.กรุงเทพมหานคร</t>
  </si>
  <si>
    <t>อ770/8756/001</t>
  </si>
  <si>
    <t>3411100509241</t>
  </si>
  <si>
    <t>น.ส. อารยา สวาทพงษ์</t>
  </si>
  <si>
    <t>เลขที่ 18/156 ซ.รามอินทรา3 แขวง เขตบางเขน</t>
  </si>
  <si>
    <t>05I038</t>
  </si>
  <si>
    <t>5913</t>
  </si>
  <si>
    <t>05I047</t>
  </si>
  <si>
    <t>5922</t>
  </si>
  <si>
    <t>05I048</t>
  </si>
  <si>
    <t>5923</t>
  </si>
  <si>
    <t>05I080</t>
  </si>
  <si>
    <t>5901</t>
  </si>
  <si>
    <t>05I081</t>
  </si>
  <si>
    <t>5900</t>
  </si>
  <si>
    <t>99X303</t>
  </si>
  <si>
    <t>4613</t>
  </si>
  <si>
    <t>นาย อำคา คาดบัว    เลขที่ 86 ม.1 ต.หนองอ้อ อ.หนองวัวซอ จ.อุดรธานี</t>
  </si>
  <si>
    <t>อ100/1457</t>
  </si>
  <si>
    <t>5410300030557</t>
  </si>
  <si>
    <t>นาย อำคา คาดบัว</t>
  </si>
  <si>
    <t>เลขที่ 86 ม.1 ต.หนองอ้อ อ.หนองวัวซอ</t>
  </si>
  <si>
    <t>04K016</t>
  </si>
  <si>
    <t>59.00</t>
  </si>
  <si>
    <t>นาง อำคา จันดาวัน    เลขที่ 90 ม.3 ต.หนองอ้อ อ.หนองวัวซอ จ.อุดรธานี</t>
  </si>
  <si>
    <t>อ100/2547</t>
  </si>
  <si>
    <t>3410300185511</t>
  </si>
  <si>
    <t>นาง อำคา จันดาวัน</t>
  </si>
  <si>
    <t>เลขที่ 90 ม.3 ต.หนองอ้อ อ.หนองวัวซอ</t>
  </si>
  <si>
    <t>05N043</t>
  </si>
  <si>
    <t>นาง อำคา พลเขต    เลขที่ 102 ม.8 ต.หนองอ้อ อ.หนองวัวซอ จ.อุดรธานี</t>
  </si>
  <si>
    <t>อ100/6714</t>
  </si>
  <si>
    <t>3410300054794</t>
  </si>
  <si>
    <t>นาง อำคา พลเขต</t>
  </si>
  <si>
    <t>เลขที่ 102 ม.8 ต.หนองอ้อ อ.หนองวัวซอ</t>
  </si>
  <si>
    <t>03H016</t>
  </si>
  <si>
    <t>21704</t>
  </si>
  <si>
    <t>03J074</t>
  </si>
  <si>
    <t>11355</t>
  </si>
  <si>
    <t>50X7334</t>
  </si>
  <si>
    <t>00889</t>
  </si>
  <si>
    <t>นาย อำนวย เจตปัญญา    เลขที่ 59 ม.11 ต.หนองอ้อ อ.หนองวัวซอ จ.อุดรธานี</t>
  </si>
  <si>
    <t>อ577/2453</t>
  </si>
  <si>
    <t>3410300219505</t>
  </si>
  <si>
    <t>นาย อำนวย เจตปัญญา</t>
  </si>
  <si>
    <t>เลขที่ 59 ม.11 ต.หนองอ้อ อ.หนองวัวซอ</t>
  </si>
  <si>
    <t>03F027</t>
  </si>
  <si>
    <t>นาย อำนวย ไชยสิทธิ์    เลขที่ 59 ม.11 ต.หนองอ้อ อ.หนองวัวซอ จ.อุดรธานี</t>
  </si>
  <si>
    <t>อ577/2785</t>
  </si>
  <si>
    <t>3410300076501</t>
  </si>
  <si>
    <t>นาย อำนวย ไชยสิทธิ์</t>
  </si>
  <si>
    <t>02M101</t>
  </si>
  <si>
    <t>3792</t>
  </si>
  <si>
    <t>74.25</t>
  </si>
  <si>
    <t>59 ม.11หนองอ้อ หนองวัวซอ อุดรธานี</t>
  </si>
  <si>
    <t>02M101-B001</t>
  </si>
  <si>
    <t>50X7156</t>
  </si>
  <si>
    <t>2666</t>
  </si>
  <si>
    <t>55X0706</t>
  </si>
  <si>
    <t>55X0706-B001</t>
  </si>
  <si>
    <t>*</t>
  </si>
  <si>
    <t>นาง อำนวย แนวบุตร    เลขที่ 63 ม.9 ต.หนองอ้อ อ.หนองวัวซอ จ.อุดรธานี</t>
  </si>
  <si>
    <t>อ577/5754</t>
  </si>
  <si>
    <t>3410300122528</t>
  </si>
  <si>
    <t>นาง อำนวย แนวบุตร</t>
  </si>
  <si>
    <t>เลขที่ 63 ม.9 ต.หนองอ้อ อ.หนองวัวซอ</t>
  </si>
  <si>
    <t>02J010</t>
  </si>
  <si>
    <t>14856</t>
  </si>
  <si>
    <t>50X7343</t>
  </si>
  <si>
    <t>01307</t>
  </si>
  <si>
    <t>นาย อุ้ง พันยา    เลขที่ 81 ม.1 ต.หนองอ้อ อ.หนองวัวซอ จ.อุดรธานี</t>
  </si>
  <si>
    <t>อ100/6570</t>
  </si>
  <si>
    <t>3410300097051</t>
  </si>
  <si>
    <t>นาย อุ้ง พันยา</t>
  </si>
  <si>
    <t>เลขที่ 81 ม.1 ต.หนองอ้อ อ.หนองวัวซอ</t>
  </si>
  <si>
    <t>04Q037</t>
  </si>
  <si>
    <t>นาย อุดม ดวงแก้ว    เลขที่ 12 ม.4 ต.หนองอ้อ อ.หนองวัวซอ จ.อุดรธานี</t>
  </si>
  <si>
    <t>อ470/4711</t>
  </si>
  <si>
    <t>3410300468840</t>
  </si>
  <si>
    <t>นาย อุดม ดวงแก้ว</t>
  </si>
  <si>
    <t>เลขที่ 12 ม.4 ต.หนองอ้อ อ.หนองวัวซอ</t>
  </si>
  <si>
    <t>03L020</t>
  </si>
  <si>
    <t>17141</t>
  </si>
  <si>
    <t>03N004</t>
  </si>
  <si>
    <t>18180</t>
  </si>
  <si>
    <t>03N005</t>
  </si>
  <si>
    <t>14299</t>
  </si>
  <si>
    <t>05M019</t>
  </si>
  <si>
    <t>นาง อุดร แก้วมาตร์    เลขที่ 9 ม.10 ต.อูบมุง อ.หนองวัวซอ จ.อุดรธานี</t>
  </si>
  <si>
    <t>อ470/1774</t>
  </si>
  <si>
    <t>นาง อุดร แก้วมาตร์</t>
  </si>
  <si>
    <t>เลขที่ 9 ม.10 ต.อูบมุง อ.หนองวัวซอ</t>
  </si>
  <si>
    <t>2.25</t>
  </si>
  <si>
    <t>9 ม.10อูบมุง หนองวัวซอ อุดรธานี</t>
  </si>
  <si>
    <t>97.75</t>
  </si>
  <si>
    <t>องค์การ อุดรธานี (เพื่อประโยชน์การศึกษาโรงเรียนหนองแวงฮี) -     ต.หนองอ้อ อ.หนองวัวซอ จ.อุดรธานี</t>
  </si>
  <si>
    <t>ร ฐ อุดรธานี (เพื่อประโยชน์การศึกษาโรงเรียนหนองแวงฮี)</t>
  </si>
  <si>
    <t>องค์การ อุดรธานี (เพื่อประโยชน์การศึกษาโรงเรียนหนองแวงฮี) -</t>
  </si>
  <si>
    <t xml:space="preserve"> ต.หนองอ้อ อ.หนองวัวซอ</t>
  </si>
  <si>
    <t>02W037</t>
  </si>
  <si>
    <t>2528</t>
  </si>
  <si>
    <t>องค์การ อุดรธานีเพื่อประโยชน์ของการศึกษาประชาบาลโรงเรียนบ้านหนองแวงฮี -     ม.8 ต.หนองอ้อ อ.หนองวัวซอ จ.อุดรธานี</t>
  </si>
  <si>
    <t>ร ฐ อุดรธานีเพื่อประโยชน์ของการศึกษาประชาบาลโรงเรียนบ้านหนองแวงฮี</t>
  </si>
  <si>
    <t>องค์การ อุดรธานีเพื่อประโยชน์ของการศึกษาประชาบาลโรงเรียนบ้านหนองแวงฮี -</t>
  </si>
  <si>
    <t xml:space="preserve"> ม.8 ต.หนองอ้อ อ.หนองวัวซอ</t>
  </si>
  <si>
    <t>03M032</t>
  </si>
  <si>
    <t>1936</t>
  </si>
  <si>
    <t>นาง อุทัย แก่นนาคำ    เลขที่ 166 ม.9 ต.หนองอ้อ อ.หนองวัวซอ จ.อุดรธานี</t>
  </si>
  <si>
    <t>อ570/1551</t>
  </si>
  <si>
    <t>3410300532301</t>
  </si>
  <si>
    <t>นาง อุทัย แก่นนาคำ</t>
  </si>
  <si>
    <t>เลขที่ 166 ม.9 ต.หนองอ้อ อ.หนองวัวซอ</t>
  </si>
  <si>
    <t>03A005</t>
  </si>
  <si>
    <t>นาย อุทัย ทิพโสด    เลขที่ 87 ม.1 ต.หนองอ้อ อ.หนองวัวซอ จ.อุดรธานี</t>
  </si>
  <si>
    <t>อ570/5684</t>
  </si>
  <si>
    <t>3410300134097</t>
  </si>
  <si>
    <t>นาย อุทัย ทิพโสด</t>
  </si>
  <si>
    <t>เลขที่ 87 ม.1 ต.หนองอ้อ อ.หนองวัวซอ</t>
  </si>
  <si>
    <t>04E027</t>
  </si>
  <si>
    <t>นาย อุทิศ ศรีเสน    เลขที่ 118 ม.9 ต.หนองอ้อ อ.หนองวัวซอ จ.อุดรธานี</t>
  </si>
  <si>
    <t>อ580/8785</t>
  </si>
  <si>
    <t>3410300122595</t>
  </si>
  <si>
    <t>นาย อุทิศ ศรีเสน</t>
  </si>
  <si>
    <t>เลขที่ 118 ม.9 ต.หนองอ้อ อ.หนองวัวซอ</t>
  </si>
  <si>
    <t>02M045</t>
  </si>
  <si>
    <t>2659</t>
  </si>
  <si>
    <t>นาย อุเทน สุดาเดช    เลขที่ 128 ม.5 ต.หนองอ้อ อ.หนองวัวซอ จ.อุดรธานี</t>
  </si>
  <si>
    <t>อ550/8442</t>
  </si>
  <si>
    <t>1410300052400</t>
  </si>
  <si>
    <t>นาย อุเทน สุดาเดช</t>
  </si>
  <si>
    <t>เลขที่ 128 ม.5 ต.หนองอ้อ อ.หนองวัวซอ</t>
  </si>
  <si>
    <t>04I036</t>
  </si>
  <si>
    <t>3775</t>
  </si>
  <si>
    <t>45.00</t>
  </si>
  <si>
    <t>น.ส. อุบล ใคร่ครวญ    เลขที่ 22 ม.7 ต.อูบมุง อ.หนองวัวซอ จ.อุดรธานี</t>
  </si>
  <si>
    <t>อ570/1717</t>
  </si>
  <si>
    <t>1410300013234</t>
  </si>
  <si>
    <t>น.ส. อุบล ใคร่ครวญ</t>
  </si>
  <si>
    <t>เลขที่ 22 ม.7 ต.อูบมุง อ.หนองวัวซอ</t>
  </si>
  <si>
    <t>03A021</t>
  </si>
  <si>
    <t>3438</t>
  </si>
  <si>
    <t>นาย อุระ สัตธรรม    เลขที่ 18 ม.6 ต.หนองอ้อ อ.หนองวัวซอ จ.อุดรธานี</t>
  </si>
  <si>
    <t>อ700/8457</t>
  </si>
  <si>
    <t>3410300218428</t>
  </si>
  <si>
    <t>นาย อุระ สัตธรรม</t>
  </si>
  <si>
    <t>เลขที่ 18 ม.6 ต.หนองอ้อ อ.หนองวัวซอ</t>
  </si>
  <si>
    <t>02J037</t>
  </si>
  <si>
    <t>02L047</t>
  </si>
  <si>
    <t>9908</t>
  </si>
  <si>
    <t>550</t>
  </si>
  <si>
    <t>02O028</t>
  </si>
  <si>
    <t>7588</t>
  </si>
  <si>
    <t>02P009</t>
  </si>
  <si>
    <t>8456</t>
  </si>
  <si>
    <t>02P012</t>
  </si>
  <si>
    <t>9915</t>
  </si>
  <si>
    <t>นาง อุไร อุตมา    เลขที่ 78 ม.1 ต.หมากหญ้า อ.หนองวัวซอ จ.อุดรธานี</t>
  </si>
  <si>
    <t>อ700/9470</t>
  </si>
  <si>
    <t>3410300233796</t>
  </si>
  <si>
    <t>นาง อุไร อุตมา</t>
  </si>
  <si>
    <t>เลขที่ 78 ม.1 ต.หมากหญ้า อ.หนองวัวซอ</t>
  </si>
  <si>
    <t>05A012</t>
  </si>
  <si>
    <t>น.ส. อุไรวรรณ สมแคล้ว    เลขที่ 25 ม.9 ต.หนองอ้อ อ.หนองวัวซอ จ.อุดรธานี</t>
  </si>
  <si>
    <t>อ777/8717</t>
  </si>
  <si>
    <t>3410300060875</t>
  </si>
  <si>
    <t>น.ส. อุไรวรรณ สมแคล้ว</t>
  </si>
  <si>
    <t>เลขที่ 25 ม.9 ต.หนองอ้อ อ.หนองวัวซอ</t>
  </si>
  <si>
    <t>02N127</t>
  </si>
  <si>
    <t>11208</t>
  </si>
  <si>
    <t>25 ม.9หนองอ้อ หนองวัวซอ อุดรธานี</t>
  </si>
  <si>
    <t>02N127-B001</t>
  </si>
  <si>
    <t>81.50</t>
  </si>
  <si>
    <t>02Q053</t>
  </si>
  <si>
    <t>20926</t>
  </si>
  <si>
    <t>นาย อุลัย สอนนาแซง    เลขที่ 72 ม.10 ต.หนองอ้อ อ.หนองวัวซอ จ.อุดรธานี</t>
  </si>
  <si>
    <t>อ770/8955</t>
  </si>
  <si>
    <t>3410300094869</t>
  </si>
  <si>
    <t>นาย อุลัย สอนนาแซง</t>
  </si>
  <si>
    <t>เลขที่ 72 ม.10 ต.หนองอ้อ อ.หนองวัวซอ</t>
  </si>
  <si>
    <t>05B013</t>
  </si>
  <si>
    <t>นาย เอ่น ประตูคำ    เลขที่ 138/1 ม.8 ต.หนองอ้อ อ.หนองวัวซอ จ.อุดรธานี</t>
  </si>
  <si>
    <t>อ500/5741</t>
  </si>
  <si>
    <t>นาย เอ่น ประตูคำ</t>
  </si>
  <si>
    <t>เลขที่ 138/1 ม.8 ต.หนองอ้อ อ.หนองวัวซอ</t>
  </si>
  <si>
    <t>05E037</t>
  </si>
  <si>
    <t>2335</t>
  </si>
  <si>
    <t>บริษัท เอ็ม.เค.มาร์เก็ตติ้ง -    เลขที่ 320/208 ม.8 ต.ชมพู อ.เมืองลำปาง จ.ลำปาง</t>
  </si>
  <si>
    <t>ธ บ เอ็ม.เค.มาร์เก็ตติ้ง</t>
  </si>
  <si>
    <t>บริษัท เอ็ม.เค.มาร์เก็ตติ้ง -</t>
  </si>
  <si>
    <t>เลขที่ 320/208 ม.8 ต.ชมพู อ.เมืองลำปาง</t>
  </si>
  <si>
    <t>03O072</t>
  </si>
  <si>
    <t>4232</t>
  </si>
  <si>
    <t>นาง เอมอร บุญศิริ    เลขที่ 122 ม.11 ต.หนองวัวซอ อ.หนองวัวซอ จ.อุดรธานี</t>
  </si>
  <si>
    <t>อ797/5387</t>
  </si>
  <si>
    <t>นาง เอมอร บุญศิริ</t>
  </si>
  <si>
    <t>เลขที่ 122 ม.11 ต.หนองวัวซอ อ.หนองวัวซอ</t>
  </si>
  <si>
    <t>02R003</t>
  </si>
  <si>
    <t>5480</t>
  </si>
  <si>
    <t>นาย โฮม ชุมแวงวาปี    เลขที่ 30 ต.โนนหวาย อ.หนองวัวซอ จ.อุดรธานี</t>
  </si>
  <si>
    <t>ฮ700/2771</t>
  </si>
  <si>
    <t>3410300301902</t>
  </si>
  <si>
    <t>นาย โฮม ชุมแวงวาปี</t>
  </si>
  <si>
    <t>เลขที่ 30 ต.โนนหวาย อ.หนองวัวซอ</t>
  </si>
  <si>
    <t>05O011</t>
  </si>
  <si>
    <t>นาย โฮม รวมธรรม    เลขที่ 34 ม.4 ต.หนองอ้อ อ.หนองวัวซอ จ.อุดรธานี</t>
  </si>
  <si>
    <t>ฮ700/7775</t>
  </si>
  <si>
    <t>นาย โฮม รวมธรรม</t>
  </si>
  <si>
    <t>เลขที่ 34 ม.4 ต.หนองอ้อ อ.หนองวัวซอ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</si>
</sst>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20"/>
      <color rgb="FF000000"/>
      <name val="TH SarabunPSK"/>
    </font>
    <font>
      <b/>
      <sz val="13"/>
      <color rgb="FF000000"/>
      <name val="TH SarabunPSK"/>
    </font>
    <font>
      <sz val="13"/>
      <color rgb="FF000000"/>
      <name val="TH SarabunPSK"/>
    </font>
  </fonts>
  <fills count="7">
    <fill>
      <patternFill patternType="none"/>
    </fill>
    <fill>
      <patternFill patternType="gray125"/>
    </fill>
    <fill>
      <patternFill patternType="solid">
        <fgColor rgb="FFD6E3BC"/>
        <bgColor rgb="FF000000"/>
      </patternFill>
    </fill>
    <fill>
      <patternFill patternType="solid">
        <fgColor rgb="FFEAF1DD"/>
        <bgColor rgb="FF000000"/>
      </patternFill>
    </fill>
    <fill>
      <patternFill patternType="solid">
        <fgColor rgb="FFFBD4B4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B6DDE8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worksheet" Target="worksheets/sheet191.xml"/><Relationship Id="rId205" Type="http://schemas.openxmlformats.org/officeDocument/2006/relationships/worksheet" Target="worksheets/sheet205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92" Type="http://schemas.openxmlformats.org/officeDocument/2006/relationships/worksheet" Target="worksheets/sheet192.xml"/><Relationship Id="rId206" Type="http://schemas.openxmlformats.org/officeDocument/2006/relationships/worksheet" Target="worksheets/sheet206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worksheet" Target="worksheets/sheet182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207" Type="http://schemas.openxmlformats.org/officeDocument/2006/relationships/worksheet" Target="worksheets/sheet207.xml"/><Relationship Id="rId13" Type="http://schemas.openxmlformats.org/officeDocument/2006/relationships/worksheet" Target="worksheets/sheet13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20" Type="http://schemas.openxmlformats.org/officeDocument/2006/relationships/worksheet" Target="worksheets/sheet120.xml"/><Relationship Id="rId141" Type="http://schemas.openxmlformats.org/officeDocument/2006/relationships/worksheet" Target="worksheets/sheet141.xml"/><Relationship Id="rId7" Type="http://schemas.openxmlformats.org/officeDocument/2006/relationships/worksheet" Target="worksheets/sheet7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4" Type="http://schemas.openxmlformats.org/officeDocument/2006/relationships/worksheet" Target="worksheets/sheet24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31" Type="http://schemas.openxmlformats.org/officeDocument/2006/relationships/worksheet" Target="worksheets/sheet131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208" Type="http://schemas.openxmlformats.org/officeDocument/2006/relationships/worksheet" Target="worksheets/sheet208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worksheet" Target="worksheets/sheet189.xml"/><Relationship Id="rId3" Type="http://schemas.openxmlformats.org/officeDocument/2006/relationships/worksheet" Target="worksheets/sheet3.xml"/><Relationship Id="rId214" Type="http://schemas.openxmlformats.org/officeDocument/2006/relationships/calcChain" Target="calcChain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5" Type="http://schemas.openxmlformats.org/officeDocument/2006/relationships/worksheet" Target="worksheets/sheet195.xml"/><Relationship Id="rId209" Type="http://schemas.openxmlformats.org/officeDocument/2006/relationships/worksheet" Target="worksheets/sheet209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10" Type="http://schemas.openxmlformats.org/officeDocument/2006/relationships/worksheet" Target="worksheets/sheet210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11" Type="http://schemas.openxmlformats.org/officeDocument/2006/relationships/theme" Target="theme/theme1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97" Type="http://schemas.openxmlformats.org/officeDocument/2006/relationships/worksheet" Target="worksheets/sheet197.xml"/><Relationship Id="rId201" Type="http://schemas.openxmlformats.org/officeDocument/2006/relationships/worksheet" Target="worksheets/sheet201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worksheet" Target="worksheets/sheet187.xml"/><Relationship Id="rId1" Type="http://schemas.openxmlformats.org/officeDocument/2006/relationships/worksheet" Target="worksheets/sheet1.xml"/><Relationship Id="rId212" Type="http://schemas.openxmlformats.org/officeDocument/2006/relationships/styles" Target="styles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202" Type="http://schemas.openxmlformats.org/officeDocument/2006/relationships/worksheet" Target="worksheets/sheet202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50" Type="http://schemas.openxmlformats.org/officeDocument/2006/relationships/worksheet" Target="worksheets/sheet50.xml"/><Relationship Id="rId104" Type="http://schemas.openxmlformats.org/officeDocument/2006/relationships/worksheet" Target="worksheets/sheet104.xml"/><Relationship Id="rId125" Type="http://schemas.openxmlformats.org/officeDocument/2006/relationships/worksheet" Target="worksheets/sheet125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1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40" Type="http://schemas.openxmlformats.org/officeDocument/2006/relationships/worksheet" Target="worksheets/sheet40.xml"/><Relationship Id="rId115" Type="http://schemas.openxmlformats.org/officeDocument/2006/relationships/worksheet" Target="worksheets/sheet115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9" Type="http://schemas.openxmlformats.org/officeDocument/2006/relationships/worksheet" Target="worksheets/sheet199.xml"/><Relationship Id="rId203" Type="http://schemas.openxmlformats.org/officeDocument/2006/relationships/worksheet" Target="worksheets/sheet20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8"/>
  <sheetViews>
    <sheetView tabSelected="1"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35</v>
      </c>
      <c r="B10" s="5" t="s">
        <v>36</v>
      </c>
      <c r="C10" s="5" t="s">
        <v>37</v>
      </c>
      <c r="D10" s="5" t="s">
        <v>38</v>
      </c>
      <c r="E10" s="5">
        <v>1</v>
      </c>
      <c r="F10" s="5">
        <v>20006</v>
      </c>
      <c r="G10" s="5" t="s">
        <v>39</v>
      </c>
      <c r="H10" s="5" t="s">
        <v>40</v>
      </c>
      <c r="I10" s="5"/>
      <c r="J10" s="5">
        <v>11</v>
      </c>
      <c r="K10" s="5">
        <v>1</v>
      </c>
      <c r="L10" s="5" t="s">
        <v>41</v>
      </c>
      <c r="M10" s="5" t="s">
        <v>42</v>
      </c>
      <c r="N10" s="5">
        <f>((J10*400)+(K10*100))+L10</f>
        <v>4553</v>
      </c>
      <c r="O10" s="5" t="s">
        <v>43</v>
      </c>
      <c r="P10" s="5">
        <f>N10*O10</f>
        <v>569125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569125</v>
      </c>
      <c r="AH10" s="5">
        <f>AG10</f>
        <v>569125</v>
      </c>
      <c r="AI10" s="5">
        <v>0</v>
      </c>
      <c r="AJ10" s="5">
        <f>IF((AI10-AH10) &gt; 1,0,IF((AI10-AH10)&lt;0,AH10-AI10,AI10-AH10))</f>
        <v>569125</v>
      </c>
      <c r="AK10" s="5">
        <v>0.01</v>
      </c>
      <c r="AL10" s="5">
        <f>ROUND(AJ10*(AK10/100),2)</f>
        <v>56.91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>
        <v>0</v>
      </c>
      <c r="K11" s="5">
        <v>0</v>
      </c>
      <c r="L11" s="5" t="s">
        <v>44</v>
      </c>
      <c r="M11" s="5" t="s">
        <v>45</v>
      </c>
      <c r="N11" s="5">
        <f>((J11*400)+(K11*100))+L11</f>
        <v>14</v>
      </c>
      <c r="O11" s="5" t="s">
        <v>43</v>
      </c>
      <c r="P11" s="5">
        <f>N11*O11</f>
        <v>1750</v>
      </c>
      <c r="Q11" s="5">
        <v>1</v>
      </c>
      <c r="R11" s="5" t="s">
        <v>35</v>
      </c>
      <c r="S11" s="5" t="s">
        <v>36</v>
      </c>
      <c r="T11" s="5" t="s">
        <v>37</v>
      </c>
      <c r="U11" s="5" t="s">
        <v>46</v>
      </c>
      <c r="V11" s="5" t="s">
        <v>47</v>
      </c>
      <c r="W11" s="5" t="s">
        <v>48</v>
      </c>
      <c r="X11" s="5" t="s">
        <v>49</v>
      </c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50</v>
      </c>
      <c r="AL12" s="5">
        <f>SUM(AL10:AL11)</f>
        <v>56.91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51</v>
      </c>
      <c r="AL13" s="5">
        <f>AL12*0.15</f>
        <v>8.5364999999999984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52</v>
      </c>
      <c r="AL14" s="5">
        <f>AL12-AL13</f>
        <v>48.3735</v>
      </c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 t="s">
        <v>53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L18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147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148</v>
      </c>
      <c r="B10" s="5" t="s">
        <v>149</v>
      </c>
      <c r="C10" s="5" t="s">
        <v>150</v>
      </c>
      <c r="D10" s="5" t="s">
        <v>151</v>
      </c>
      <c r="E10" s="5">
        <v>1</v>
      </c>
      <c r="F10" s="5">
        <v>21682</v>
      </c>
      <c r="G10" s="5" t="s">
        <v>152</v>
      </c>
      <c r="H10" s="5" t="s">
        <v>153</v>
      </c>
      <c r="I10" s="5" t="s">
        <v>154</v>
      </c>
      <c r="J10" s="5">
        <v>21</v>
      </c>
      <c r="K10" s="5">
        <v>3</v>
      </c>
      <c r="L10" s="5" t="s">
        <v>119</v>
      </c>
      <c r="M10" s="5" t="s">
        <v>42</v>
      </c>
      <c r="N10" s="5">
        <f>((J10*400)+(K10*100))+L10</f>
        <v>8700</v>
      </c>
      <c r="O10" s="5" t="s">
        <v>155</v>
      </c>
      <c r="P10" s="5">
        <f>N10*O10</f>
        <v>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0</v>
      </c>
      <c r="AH10" s="5">
        <f>AG10</f>
        <v>0</v>
      </c>
      <c r="AI10" s="5">
        <v>0</v>
      </c>
      <c r="AJ10" s="5">
        <f>IF((AI10-AH10) &gt; 1,0,IF((AI10-AH10)&lt;0,AH10-AI10,AI10-AH10))</f>
        <v>0</v>
      </c>
      <c r="AK10" s="5">
        <v>0.01</v>
      </c>
      <c r="AL10" s="5">
        <f>ROUND(AJ10*(AK10/100),2)</f>
        <v>0</v>
      </c>
    </row>
    <row r="11" spans="1:38" ht="17.25" x14ac:dyDescent="0.25">
      <c r="A11" s="5" t="s">
        <v>148</v>
      </c>
      <c r="B11" s="5" t="s">
        <v>149</v>
      </c>
      <c r="C11" s="5" t="s">
        <v>150</v>
      </c>
      <c r="D11" s="5" t="s">
        <v>151</v>
      </c>
      <c r="E11" s="5">
        <v>2</v>
      </c>
      <c r="F11" s="5">
        <v>19027</v>
      </c>
      <c r="G11" s="5" t="s">
        <v>156</v>
      </c>
      <c r="H11" s="5" t="s">
        <v>78</v>
      </c>
      <c r="I11" s="5" t="s">
        <v>157</v>
      </c>
      <c r="J11" s="5">
        <v>2</v>
      </c>
      <c r="K11" s="5">
        <v>3</v>
      </c>
      <c r="L11" s="5" t="s">
        <v>158</v>
      </c>
      <c r="M11" s="5" t="s">
        <v>42</v>
      </c>
      <c r="N11" s="5">
        <f>((J11*400)+(K11*100))+L11</f>
        <v>1143</v>
      </c>
      <c r="O11" s="5" t="s">
        <v>82</v>
      </c>
      <c r="P11" s="5">
        <f>N11*O11</f>
        <v>400050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400050</v>
      </c>
      <c r="AH11" s="5">
        <f>AG11</f>
        <v>400050</v>
      </c>
      <c r="AI11" s="5">
        <v>50000000</v>
      </c>
      <c r="AJ11" s="5">
        <f>IF((AI11-AH11) &gt; 1,0,IF((AI11-AH11)&lt;0,AH11-AI11,AI11-AH11))</f>
        <v>0</v>
      </c>
      <c r="AK11" s="5">
        <v>0.01</v>
      </c>
      <c r="AL11" s="5">
        <f>ROUND(AJ11*(AK11/100),2)</f>
        <v>0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50</v>
      </c>
      <c r="AL12" s="5">
        <f>SUM(AL10:AL11)</f>
        <v>0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51</v>
      </c>
      <c r="AL13" s="5">
        <f>AL12*0.15</f>
        <v>0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52</v>
      </c>
      <c r="AL14" s="5">
        <f>AL12-AL13</f>
        <v>0</v>
      </c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 t="s">
        <v>53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>
    <pageSetUpPr fitToPage="1"/>
  </sheetPr>
  <dimension ref="A1:AL21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1004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1005</v>
      </c>
      <c r="B10" s="5" t="s">
        <v>1006</v>
      </c>
      <c r="C10" s="5" t="s">
        <v>1007</v>
      </c>
      <c r="D10" s="5" t="s">
        <v>1008</v>
      </c>
      <c r="E10" s="5">
        <v>1</v>
      </c>
      <c r="F10" s="5">
        <v>23036</v>
      </c>
      <c r="G10" s="5" t="s">
        <v>1009</v>
      </c>
      <c r="H10" s="5" t="s">
        <v>96</v>
      </c>
      <c r="I10" s="5" t="s">
        <v>1010</v>
      </c>
      <c r="J10" s="5">
        <v>0</v>
      </c>
      <c r="K10" s="5">
        <v>0</v>
      </c>
      <c r="L10" s="5" t="s">
        <v>1011</v>
      </c>
      <c r="M10" s="5" t="s">
        <v>42</v>
      </c>
      <c r="N10" s="5">
        <f>((J10*400)+(K10*100))+L10</f>
        <v>79</v>
      </c>
      <c r="O10" s="5" t="s">
        <v>288</v>
      </c>
      <c r="P10" s="5">
        <f>N10*O10</f>
        <v>47400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47400</v>
      </c>
      <c r="AH10" s="5">
        <f>AG10</f>
        <v>47400</v>
      </c>
      <c r="AI10" s="5">
        <v>0</v>
      </c>
      <c r="AJ10" s="5">
        <f>IF((AI10-AH10) &gt; 1,0,IF((AI10-AH10)&lt;0,AH10-AI10,AI10-AH10))</f>
        <v>47400</v>
      </c>
      <c r="AK10" s="5">
        <v>0.01</v>
      </c>
      <c r="AL10" s="5">
        <f>ROUND(AJ10*(AK10/100),2)</f>
        <v>4.74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>
        <v>0</v>
      </c>
      <c r="K11" s="5">
        <v>0</v>
      </c>
      <c r="L11" s="5" t="s">
        <v>579</v>
      </c>
      <c r="M11" s="5" t="s">
        <v>45</v>
      </c>
      <c r="N11" s="5">
        <f>((J11*400)+(K11*100))+L11</f>
        <v>55</v>
      </c>
      <c r="O11" s="5" t="s">
        <v>288</v>
      </c>
      <c r="P11" s="5">
        <f>N11*O11</f>
        <v>33000</v>
      </c>
      <c r="Q11" s="5">
        <v>1</v>
      </c>
      <c r="R11" s="5" t="s">
        <v>1005</v>
      </c>
      <c r="S11" s="5" t="s">
        <v>1006</v>
      </c>
      <c r="T11" s="5" t="s">
        <v>1007</v>
      </c>
      <c r="U11" s="5" t="s">
        <v>1012</v>
      </c>
      <c r="V11" s="5" t="s">
        <v>1013</v>
      </c>
      <c r="W11" s="5" t="s">
        <v>48</v>
      </c>
      <c r="X11" s="5" t="s">
        <v>49</v>
      </c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ht="17.25" x14ac:dyDescent="0.25">
      <c r="A12" s="5" t="s">
        <v>1005</v>
      </c>
      <c r="B12" s="5" t="s">
        <v>1006</v>
      </c>
      <c r="C12" s="5" t="s">
        <v>1007</v>
      </c>
      <c r="D12" s="5" t="s">
        <v>1008</v>
      </c>
      <c r="E12" s="5">
        <v>2</v>
      </c>
      <c r="F12" s="5">
        <v>19222</v>
      </c>
      <c r="G12" s="5" t="s">
        <v>1014</v>
      </c>
      <c r="H12" s="5" t="s">
        <v>40</v>
      </c>
      <c r="I12" s="5"/>
      <c r="J12" s="5">
        <v>5</v>
      </c>
      <c r="K12" s="5">
        <v>0</v>
      </c>
      <c r="L12" s="5" t="s">
        <v>183</v>
      </c>
      <c r="M12" s="5" t="s">
        <v>42</v>
      </c>
      <c r="N12" s="5">
        <f>((J12*400)+(K12*100))+L12</f>
        <v>2011</v>
      </c>
      <c r="O12" s="5" t="s">
        <v>43</v>
      </c>
      <c r="P12" s="5">
        <f>N12*O12</f>
        <v>251375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f>AF12+P12</f>
        <v>251375</v>
      </c>
      <c r="AH12" s="5">
        <f>AG12</f>
        <v>251375</v>
      </c>
      <c r="AI12" s="5">
        <v>0</v>
      </c>
      <c r="AJ12" s="5">
        <f>IF((AI12-AH12) &gt; 1,0,IF((AI12-AH12)&lt;0,AH12-AI12,AI12-AH12))</f>
        <v>251375</v>
      </c>
      <c r="AK12" s="5">
        <v>0.01</v>
      </c>
      <c r="AL12" s="5">
        <f>ROUND(AJ12*(AK12/100),2)</f>
        <v>25.14</v>
      </c>
    </row>
    <row r="13" spans="1:38" ht="17.25" x14ac:dyDescent="0.25">
      <c r="A13" s="5" t="s">
        <v>1005</v>
      </c>
      <c r="B13" s="5" t="s">
        <v>1006</v>
      </c>
      <c r="C13" s="5" t="s">
        <v>1007</v>
      </c>
      <c r="D13" s="5" t="s">
        <v>1008</v>
      </c>
      <c r="E13" s="5">
        <v>3</v>
      </c>
      <c r="F13" s="5">
        <v>19443</v>
      </c>
      <c r="G13" s="5" t="s">
        <v>1015</v>
      </c>
      <c r="H13" s="5" t="s">
        <v>40</v>
      </c>
      <c r="I13" s="5"/>
      <c r="J13" s="5">
        <v>5</v>
      </c>
      <c r="K13" s="5">
        <v>0</v>
      </c>
      <c r="L13" s="5" t="s">
        <v>418</v>
      </c>
      <c r="M13" s="5" t="s">
        <v>42</v>
      </c>
      <c r="N13" s="5">
        <f>((J13*400)+(K13*100))+L13</f>
        <v>2085</v>
      </c>
      <c r="O13" s="5" t="s">
        <v>43</v>
      </c>
      <c r="P13" s="5">
        <f>N13*O13</f>
        <v>260625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>
        <f>AF13+P13</f>
        <v>260625</v>
      </c>
      <c r="AH13" s="5">
        <f>AG13</f>
        <v>260625</v>
      </c>
      <c r="AI13" s="5">
        <v>0</v>
      </c>
      <c r="AJ13" s="5">
        <f>IF((AI13-AH13) &gt; 1,0,IF((AI13-AH13)&lt;0,AH13-AI13,AI13-AH13))</f>
        <v>260625</v>
      </c>
      <c r="AK13" s="5">
        <v>0.01</v>
      </c>
      <c r="AL13" s="5">
        <f>ROUND(AJ13*(AK13/100),2)</f>
        <v>26.06</v>
      </c>
    </row>
    <row r="14" spans="1:38" ht="17.25" x14ac:dyDescent="0.25">
      <c r="A14" s="5" t="s">
        <v>1005</v>
      </c>
      <c r="B14" s="5" t="s">
        <v>1006</v>
      </c>
      <c r="C14" s="5" t="s">
        <v>1007</v>
      </c>
      <c r="D14" s="5" t="s">
        <v>1008</v>
      </c>
      <c r="E14" s="5">
        <v>4</v>
      </c>
      <c r="F14" s="5">
        <v>22772</v>
      </c>
      <c r="G14" s="5" t="s">
        <v>1016</v>
      </c>
      <c r="H14" s="5" t="s">
        <v>96</v>
      </c>
      <c r="I14" s="5" t="s">
        <v>1017</v>
      </c>
      <c r="J14" s="5">
        <v>2</v>
      </c>
      <c r="K14" s="5">
        <v>3</v>
      </c>
      <c r="L14" s="5" t="s">
        <v>950</v>
      </c>
      <c r="M14" s="5" t="s">
        <v>42</v>
      </c>
      <c r="N14" s="5">
        <f>((J14*400)+(K14*100))+L14</f>
        <v>1121</v>
      </c>
      <c r="O14" s="5" t="s">
        <v>43</v>
      </c>
      <c r="P14" s="5">
        <f>N14*O14</f>
        <v>140125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>
        <f>AF14+P14</f>
        <v>140125</v>
      </c>
      <c r="AH14" s="5">
        <f>AG14</f>
        <v>140125</v>
      </c>
      <c r="AI14" s="5">
        <v>0</v>
      </c>
      <c r="AJ14" s="5">
        <f>IF((AI14-AH14) &gt; 1,0,IF((AI14-AH14)&lt;0,AH14-AI14,AI14-AH14))</f>
        <v>140125</v>
      </c>
      <c r="AK14" s="5">
        <v>0.01</v>
      </c>
      <c r="AL14" s="5">
        <f>ROUND(AJ14*(AK14/100),2)</f>
        <v>14.01</v>
      </c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50</v>
      </c>
      <c r="AL15" s="5">
        <f>SUM(AL10:AL14)</f>
        <v>69.95</v>
      </c>
    </row>
    <row r="16" spans="1:38" ht="17.2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 t="s">
        <v>51</v>
      </c>
      <c r="AL16" s="5">
        <f>AL15*0.15</f>
        <v>10.4925</v>
      </c>
    </row>
    <row r="17" spans="1:38" ht="17.2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 t="s">
        <v>52</v>
      </c>
      <c r="AL17" s="5">
        <f>AL15-AL16</f>
        <v>59.457500000000003</v>
      </c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 t="s">
        <v>53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54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ht="17.25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 t="s">
        <v>55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ht="17.25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 t="s">
        <v>56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>
    <pageSetUpPr fitToPage="1"/>
  </sheetPr>
  <dimension ref="A1:AL19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1018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1019</v>
      </c>
      <c r="B10" s="5" t="s">
        <v>1020</v>
      </c>
      <c r="C10" s="5" t="s">
        <v>1021</v>
      </c>
      <c r="D10" s="5" t="s">
        <v>1022</v>
      </c>
      <c r="E10" s="5">
        <v>1</v>
      </c>
      <c r="F10" s="5">
        <v>17853</v>
      </c>
      <c r="G10" s="5"/>
      <c r="H10" s="5" t="s">
        <v>96</v>
      </c>
      <c r="I10" s="5"/>
      <c r="J10" s="5">
        <v>28</v>
      </c>
      <c r="K10" s="5">
        <v>3</v>
      </c>
      <c r="L10" s="5" t="s">
        <v>119</v>
      </c>
      <c r="M10" s="5" t="s">
        <v>42</v>
      </c>
      <c r="N10" s="5">
        <f>((J10*400)+(K10*100))+L10</f>
        <v>11500</v>
      </c>
      <c r="O10" s="5" t="s">
        <v>43</v>
      </c>
      <c r="P10" s="5">
        <f>N10*O10</f>
        <v>1437500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1437500</v>
      </c>
      <c r="AH10" s="5">
        <f>AG10</f>
        <v>1437500</v>
      </c>
      <c r="AI10" s="5">
        <v>0</v>
      </c>
      <c r="AJ10" s="5">
        <f>IF((AI10-AH10) &gt; 1,0,IF((AI10-AH10)&lt;0,AH10-AI10,AI10-AH10))</f>
        <v>1437500</v>
      </c>
      <c r="AK10" s="5">
        <v>0.01</v>
      </c>
      <c r="AL10" s="5">
        <f>ROUND(AJ10*(AK10/100),2)</f>
        <v>143.75</v>
      </c>
    </row>
    <row r="11" spans="1:38" ht="17.25" x14ac:dyDescent="0.25">
      <c r="A11" s="5" t="s">
        <v>1019</v>
      </c>
      <c r="B11" s="5" t="s">
        <v>1020</v>
      </c>
      <c r="C11" s="5" t="s">
        <v>1021</v>
      </c>
      <c r="D11" s="5" t="s">
        <v>1022</v>
      </c>
      <c r="E11" s="5">
        <v>2</v>
      </c>
      <c r="F11" s="5">
        <v>18130</v>
      </c>
      <c r="G11" s="5" t="s">
        <v>1023</v>
      </c>
      <c r="H11" s="5" t="s">
        <v>78</v>
      </c>
      <c r="I11" s="5" t="s">
        <v>1024</v>
      </c>
      <c r="J11" s="5">
        <v>4</v>
      </c>
      <c r="K11" s="5">
        <v>3</v>
      </c>
      <c r="L11" s="5" t="s">
        <v>445</v>
      </c>
      <c r="M11" s="5" t="s">
        <v>42</v>
      </c>
      <c r="N11" s="5">
        <f>((J11*400)+(K11*100))+L11</f>
        <v>1981</v>
      </c>
      <c r="O11" s="5" t="s">
        <v>43</v>
      </c>
      <c r="P11" s="5">
        <f>N11*O11</f>
        <v>247625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247625</v>
      </c>
      <c r="AH11" s="5">
        <f>AG11</f>
        <v>247625</v>
      </c>
      <c r="AI11" s="5">
        <v>50000000</v>
      </c>
      <c r="AJ11" s="5">
        <f>IF((AI11-AH11) &gt; 1,0,IF((AI11-AH11)&lt;0,AH11-AI11,AI11-AH11))</f>
        <v>0</v>
      </c>
      <c r="AK11" s="5">
        <v>0.01</v>
      </c>
      <c r="AL11" s="5">
        <f>ROUND(AJ11*(AK11/100),2)</f>
        <v>0</v>
      </c>
    </row>
    <row r="12" spans="1:38" ht="17.25" x14ac:dyDescent="0.25">
      <c r="A12" s="5" t="s">
        <v>1019</v>
      </c>
      <c r="B12" s="5" t="s">
        <v>1020</v>
      </c>
      <c r="C12" s="5" t="s">
        <v>1021</v>
      </c>
      <c r="D12" s="5" t="s">
        <v>1022</v>
      </c>
      <c r="E12" s="5">
        <v>3</v>
      </c>
      <c r="F12" s="5">
        <v>21779</v>
      </c>
      <c r="G12" s="5" t="s">
        <v>1025</v>
      </c>
      <c r="H12" s="5" t="s">
        <v>78</v>
      </c>
      <c r="I12" s="5" t="s">
        <v>1026</v>
      </c>
      <c r="J12" s="5">
        <v>0</v>
      </c>
      <c r="K12" s="5">
        <v>1</v>
      </c>
      <c r="L12" s="5" t="s">
        <v>137</v>
      </c>
      <c r="M12" s="5" t="s">
        <v>42</v>
      </c>
      <c r="N12" s="5">
        <f>((J12*400)+(K12*100))+L12</f>
        <v>178</v>
      </c>
      <c r="O12" s="5" t="s">
        <v>288</v>
      </c>
      <c r="P12" s="5">
        <f>N12*O12</f>
        <v>106800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f>AF12+P12</f>
        <v>106800</v>
      </c>
      <c r="AH12" s="5">
        <f>AG12</f>
        <v>106800</v>
      </c>
      <c r="AI12" s="5">
        <v>50000000</v>
      </c>
      <c r="AJ12" s="5">
        <f>IF((AI12-AH12) &gt; 1,0,IF((AI12-AH12)&lt;0,AH12-AI12,AI12-AH12))</f>
        <v>0</v>
      </c>
      <c r="AK12" s="5">
        <v>0.01</v>
      </c>
      <c r="AL12" s="5">
        <f>ROUND(AJ12*(AK12/100),2)</f>
        <v>0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50</v>
      </c>
      <c r="AL13" s="5">
        <f>SUM(AL10:AL12)</f>
        <v>143.75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51</v>
      </c>
      <c r="AL14" s="5">
        <f>AL13*0.15</f>
        <v>21.5625</v>
      </c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52</v>
      </c>
      <c r="AL15" s="5">
        <f>AL13-AL14</f>
        <v>122.1875</v>
      </c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 t="s">
        <v>53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54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55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56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1027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1028</v>
      </c>
      <c r="B10" s="5" t="s">
        <v>1029</v>
      </c>
      <c r="C10" s="5" t="s">
        <v>1030</v>
      </c>
      <c r="D10" s="5" t="s">
        <v>1031</v>
      </c>
      <c r="E10" s="5">
        <v>1</v>
      </c>
      <c r="F10" s="5">
        <v>19562</v>
      </c>
      <c r="G10" s="5" t="s">
        <v>1032</v>
      </c>
      <c r="H10" s="5" t="s">
        <v>40</v>
      </c>
      <c r="I10" s="5"/>
      <c r="J10" s="5">
        <v>33</v>
      </c>
      <c r="K10" s="5">
        <v>1</v>
      </c>
      <c r="L10" s="5" t="s">
        <v>747</v>
      </c>
      <c r="M10" s="5" t="s">
        <v>42</v>
      </c>
      <c r="N10" s="5">
        <f>((J10*400)+(K10*100))+L10</f>
        <v>13325</v>
      </c>
      <c r="O10" s="5" t="s">
        <v>43</v>
      </c>
      <c r="P10" s="5">
        <f>N10*O10</f>
        <v>1665625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1665625</v>
      </c>
      <c r="AH10" s="5">
        <f>AG10</f>
        <v>1665625</v>
      </c>
      <c r="AI10" s="5">
        <v>0</v>
      </c>
      <c r="AJ10" s="5">
        <f>IF((AI10-AH10) &gt; 1,0,IF((AI10-AH10)&lt;0,AH10-AI10,AI10-AH10))</f>
        <v>1665625</v>
      </c>
      <c r="AK10" s="5">
        <v>0.01</v>
      </c>
      <c r="AL10" s="5">
        <f>ROUND(AJ10*(AK10/100),2)</f>
        <v>166.56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166.56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24.983999999999998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141.57599999999999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>
    <pageSetUpPr fitToPage="1"/>
  </sheetPr>
  <dimension ref="A1:AL18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1033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1034</v>
      </c>
      <c r="B10" s="5" t="s">
        <v>1035</v>
      </c>
      <c r="C10" s="5" t="s">
        <v>1036</v>
      </c>
      <c r="D10" s="5" t="s">
        <v>1037</v>
      </c>
      <c r="E10" s="5">
        <v>1</v>
      </c>
      <c r="F10" s="5">
        <v>22432</v>
      </c>
      <c r="G10" s="5" t="s">
        <v>1038</v>
      </c>
      <c r="H10" s="5" t="s">
        <v>78</v>
      </c>
      <c r="I10" s="5" t="s">
        <v>1039</v>
      </c>
      <c r="J10" s="5">
        <v>0</v>
      </c>
      <c r="K10" s="5">
        <v>0</v>
      </c>
      <c r="L10" s="5" t="s">
        <v>747</v>
      </c>
      <c r="M10" s="5" t="s">
        <v>45</v>
      </c>
      <c r="N10" s="5">
        <f>((J10*400)+(K10*100))+L10</f>
        <v>25</v>
      </c>
      <c r="O10" s="5" t="s">
        <v>288</v>
      </c>
      <c r="P10" s="5">
        <f>N10*O10</f>
        <v>15000</v>
      </c>
      <c r="Q10" s="5">
        <v>1</v>
      </c>
      <c r="R10" s="5" t="s">
        <v>1034</v>
      </c>
      <c r="S10" s="5" t="s">
        <v>1035</v>
      </c>
      <c r="T10" s="5" t="s">
        <v>1036</v>
      </c>
      <c r="U10" s="5" t="s">
        <v>1040</v>
      </c>
      <c r="V10" s="5" t="s">
        <v>1041</v>
      </c>
      <c r="W10" s="5" t="s">
        <v>48</v>
      </c>
      <c r="X10" s="5" t="s">
        <v>49</v>
      </c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ht="17.25" x14ac:dyDescent="0.25">
      <c r="A11" s="5" t="s">
        <v>1034</v>
      </c>
      <c r="B11" s="5" t="s">
        <v>1035</v>
      </c>
      <c r="C11" s="5" t="s">
        <v>1036</v>
      </c>
      <c r="D11" s="5" t="s">
        <v>1037</v>
      </c>
      <c r="E11" s="5">
        <v>2</v>
      </c>
      <c r="F11" s="5">
        <v>19157</v>
      </c>
      <c r="G11" s="5" t="s">
        <v>1042</v>
      </c>
      <c r="H11" s="5" t="s">
        <v>96</v>
      </c>
      <c r="I11" s="5" t="s">
        <v>1043</v>
      </c>
      <c r="J11" s="5">
        <v>5</v>
      </c>
      <c r="K11" s="5">
        <v>0</v>
      </c>
      <c r="L11" s="5" t="s">
        <v>1044</v>
      </c>
      <c r="M11" s="5" t="s">
        <v>42</v>
      </c>
      <c r="N11" s="5">
        <f>((J11*400)+(K11*100))+L11</f>
        <v>2016</v>
      </c>
      <c r="O11" s="5" t="s">
        <v>43</v>
      </c>
      <c r="P11" s="5">
        <f>N11*O11</f>
        <v>252000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252000</v>
      </c>
      <c r="AH11" s="5">
        <f>AG11</f>
        <v>252000</v>
      </c>
      <c r="AI11" s="5">
        <v>0</v>
      </c>
      <c r="AJ11" s="5">
        <f>IF((AI11-AH11) &gt; 1,0,IF((AI11-AH11)&lt;0,AH11-AI11,AI11-AH11))</f>
        <v>252000</v>
      </c>
      <c r="AK11" s="5">
        <v>0.01</v>
      </c>
      <c r="AL11" s="5">
        <f>ROUND(AJ11*(AK11/100),2)</f>
        <v>25.2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50</v>
      </c>
      <c r="AL12" s="5">
        <f>SUM(AL10:AL11)</f>
        <v>25.2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51</v>
      </c>
      <c r="AL13" s="5">
        <f>AL12*0.15</f>
        <v>3.78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52</v>
      </c>
      <c r="AL14" s="5">
        <f>AL12-AL13</f>
        <v>21.419999999999998</v>
      </c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 t="s">
        <v>53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1045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1046</v>
      </c>
      <c r="B10" s="5" t="s">
        <v>1047</v>
      </c>
      <c r="C10" s="5" t="s">
        <v>1048</v>
      </c>
      <c r="D10" s="5" t="s">
        <v>1049</v>
      </c>
      <c r="E10" s="5">
        <v>1</v>
      </c>
      <c r="F10" s="5">
        <v>19795</v>
      </c>
      <c r="G10" s="5" t="s">
        <v>1050</v>
      </c>
      <c r="H10" s="5" t="s">
        <v>40</v>
      </c>
      <c r="I10" s="5"/>
      <c r="J10" s="5">
        <v>24</v>
      </c>
      <c r="K10" s="5">
        <v>2</v>
      </c>
      <c r="L10" s="5" t="s">
        <v>778</v>
      </c>
      <c r="M10" s="5" t="s">
        <v>42</v>
      </c>
      <c r="N10" s="5">
        <f>((J10*400)+(K10*100))+L10</f>
        <v>9847</v>
      </c>
      <c r="O10" s="5" t="s">
        <v>63</v>
      </c>
      <c r="P10" s="5">
        <f>N10*O10</f>
        <v>738525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738525</v>
      </c>
      <c r="AH10" s="5">
        <f>AG10</f>
        <v>738525</v>
      </c>
      <c r="AI10" s="5">
        <v>0</v>
      </c>
      <c r="AJ10" s="5">
        <f>IF((AI10-AH10) &gt; 1,0,IF((AI10-AH10)&lt;0,AH10-AI10,AI10-AH10))</f>
        <v>738525</v>
      </c>
      <c r="AK10" s="5">
        <v>0.01</v>
      </c>
      <c r="AL10" s="5">
        <f>ROUND(AJ10*(AK10/100),2)</f>
        <v>73.849999999999994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73.849999999999994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11.077499999999999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62.772499999999994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1051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1052</v>
      </c>
      <c r="B10" s="5" t="s">
        <v>1053</v>
      </c>
      <c r="C10" s="5" t="s">
        <v>1054</v>
      </c>
      <c r="D10" s="5" t="s">
        <v>1055</v>
      </c>
      <c r="E10" s="5">
        <v>1</v>
      </c>
      <c r="F10" s="5">
        <v>21741</v>
      </c>
      <c r="G10" s="5" t="s">
        <v>1056</v>
      </c>
      <c r="H10" s="5" t="s">
        <v>40</v>
      </c>
      <c r="I10" s="5"/>
      <c r="J10" s="5">
        <v>15</v>
      </c>
      <c r="K10" s="5">
        <v>1</v>
      </c>
      <c r="L10" s="5" t="s">
        <v>256</v>
      </c>
      <c r="M10" s="5" t="s">
        <v>42</v>
      </c>
      <c r="N10" s="5">
        <f>((J10*400)+(K10*100))+L10</f>
        <v>6103</v>
      </c>
      <c r="O10" s="5" t="s">
        <v>43</v>
      </c>
      <c r="P10" s="5">
        <f>N10*O10</f>
        <v>762875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762875</v>
      </c>
      <c r="AH10" s="5">
        <f>AG10</f>
        <v>762875</v>
      </c>
      <c r="AI10" s="5">
        <v>0</v>
      </c>
      <c r="AJ10" s="5">
        <f>IF((AI10-AH10) &gt; 1,0,IF((AI10-AH10)&lt;0,AH10-AI10,AI10-AH10))</f>
        <v>762875</v>
      </c>
      <c r="AK10" s="5">
        <v>0.01</v>
      </c>
      <c r="AL10" s="5">
        <f>ROUND(AJ10*(AK10/100),2)</f>
        <v>76.290000000000006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76.290000000000006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11.4435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64.846500000000006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>
    <pageSetUpPr fitToPage="1"/>
  </sheetPr>
  <dimension ref="A1:AL19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1057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1058</v>
      </c>
      <c r="B10" s="5"/>
      <c r="C10" s="5" t="s">
        <v>1059</v>
      </c>
      <c r="D10" s="5" t="s">
        <v>1060</v>
      </c>
      <c r="E10" s="5">
        <v>1</v>
      </c>
      <c r="F10" s="5">
        <v>21521</v>
      </c>
      <c r="G10" s="5" t="s">
        <v>1061</v>
      </c>
      <c r="H10" s="5" t="s">
        <v>96</v>
      </c>
      <c r="I10" s="5" t="s">
        <v>1062</v>
      </c>
      <c r="J10" s="5">
        <v>0</v>
      </c>
      <c r="K10" s="5">
        <v>0</v>
      </c>
      <c r="L10" s="5" t="s">
        <v>380</v>
      </c>
      <c r="M10" s="5" t="s">
        <v>45</v>
      </c>
      <c r="N10" s="5">
        <f>((J10*400)+(K10*100))+L10</f>
        <v>28</v>
      </c>
      <c r="O10" s="5" t="s">
        <v>300</v>
      </c>
      <c r="P10" s="5">
        <f>N10*O10</f>
        <v>12600</v>
      </c>
      <c r="Q10" s="5">
        <v>1</v>
      </c>
      <c r="R10" s="5" t="s">
        <v>1058</v>
      </c>
      <c r="S10" s="5"/>
      <c r="T10" s="5" t="s">
        <v>1059</v>
      </c>
      <c r="U10" s="5" t="s">
        <v>1063</v>
      </c>
      <c r="V10" s="5" t="s">
        <v>1064</v>
      </c>
      <c r="W10" s="5" t="s">
        <v>48</v>
      </c>
      <c r="X10" s="5" t="s">
        <v>49</v>
      </c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>
        <v>0</v>
      </c>
      <c r="K11" s="5">
        <v>0</v>
      </c>
      <c r="L11" s="5" t="s">
        <v>1065</v>
      </c>
      <c r="M11" s="5" t="s">
        <v>45</v>
      </c>
      <c r="N11" s="5">
        <f>((J11*400)+(K11*100))+L11</f>
        <v>63.25</v>
      </c>
      <c r="O11" s="5" t="s">
        <v>300</v>
      </c>
      <c r="P11" s="5">
        <f>N11*O11</f>
        <v>28462.5</v>
      </c>
      <c r="Q11" s="5">
        <v>1</v>
      </c>
      <c r="R11" s="5" t="s">
        <v>1058</v>
      </c>
      <c r="S11" s="5"/>
      <c r="T11" s="5" t="s">
        <v>1059</v>
      </c>
      <c r="U11" s="5" t="s">
        <v>1063</v>
      </c>
      <c r="V11" s="5" t="s">
        <v>1064</v>
      </c>
      <c r="W11" s="5" t="s">
        <v>48</v>
      </c>
      <c r="X11" s="5" t="s">
        <v>49</v>
      </c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0</v>
      </c>
      <c r="K12" s="5">
        <v>2</v>
      </c>
      <c r="L12" s="5" t="s">
        <v>1066</v>
      </c>
      <c r="M12" s="5" t="s">
        <v>42</v>
      </c>
      <c r="N12" s="5">
        <f>((J12*400)+(K12*100))+L12</f>
        <v>244.75</v>
      </c>
      <c r="O12" s="5" t="s">
        <v>300</v>
      </c>
      <c r="P12" s="5">
        <f>N12*O12</f>
        <v>110137.5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f>AF12+P12</f>
        <v>110137.5</v>
      </c>
      <c r="AH12" s="5">
        <f>AG12</f>
        <v>110137.5</v>
      </c>
      <c r="AI12" s="5">
        <v>0</v>
      </c>
      <c r="AJ12" s="5">
        <f>IF((AI12-AH12) &gt; 1,0,IF((AI12-AH12)&lt;0,AH12-AI12,AI12-AH12))</f>
        <v>110137.5</v>
      </c>
      <c r="AK12" s="5">
        <v>0.01</v>
      </c>
      <c r="AL12" s="5">
        <f>ROUND(AJ12*(AK12/100),2)</f>
        <v>11.01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50</v>
      </c>
      <c r="AL13" s="5">
        <f>SUM(AL10:AL12)</f>
        <v>11.01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51</v>
      </c>
      <c r="AL14" s="5">
        <f>AL13*0.15</f>
        <v>1.6515</v>
      </c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52</v>
      </c>
      <c r="AL15" s="5">
        <f>AL13-AL14</f>
        <v>9.3584999999999994</v>
      </c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 t="s">
        <v>53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54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55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56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>
    <pageSetUpPr fitToPage="1"/>
  </sheetPr>
  <dimension ref="A1:AL18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1067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1068</v>
      </c>
      <c r="B10" s="5" t="s">
        <v>1069</v>
      </c>
      <c r="C10" s="5" t="s">
        <v>1070</v>
      </c>
      <c r="D10" s="5" t="s">
        <v>1071</v>
      </c>
      <c r="E10" s="5">
        <v>1</v>
      </c>
      <c r="F10" s="5">
        <v>19661</v>
      </c>
      <c r="G10" s="5" t="s">
        <v>1072</v>
      </c>
      <c r="H10" s="5" t="s">
        <v>96</v>
      </c>
      <c r="I10" s="5" t="s">
        <v>1073</v>
      </c>
      <c r="J10" s="5">
        <v>2</v>
      </c>
      <c r="K10" s="5">
        <v>0</v>
      </c>
      <c r="L10" s="5" t="s">
        <v>971</v>
      </c>
      <c r="M10" s="5" t="s">
        <v>42</v>
      </c>
      <c r="N10" s="5">
        <f>((J10*400)+(K10*100))+L10</f>
        <v>860</v>
      </c>
      <c r="O10" s="5" t="s">
        <v>300</v>
      </c>
      <c r="P10" s="5">
        <f>N10*O10</f>
        <v>387000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387000</v>
      </c>
      <c r="AH10" s="5">
        <f>AG10</f>
        <v>387000</v>
      </c>
      <c r="AI10" s="5">
        <v>0</v>
      </c>
      <c r="AJ10" s="5">
        <f>IF((AI10-AH10) &gt; 1,0,IF((AI10-AH10)&lt;0,AH10-AI10,AI10-AH10))</f>
        <v>387000</v>
      </c>
      <c r="AK10" s="5">
        <v>0.01</v>
      </c>
      <c r="AL10" s="5">
        <f>ROUND(AJ10*(AK10/100),2)</f>
        <v>38.700000000000003</v>
      </c>
    </row>
    <row r="11" spans="1:38" ht="17.25" x14ac:dyDescent="0.25">
      <c r="A11" s="5" t="s">
        <v>1068</v>
      </c>
      <c r="B11" s="5" t="s">
        <v>1069</v>
      </c>
      <c r="C11" s="5" t="s">
        <v>1070</v>
      </c>
      <c r="D11" s="5" t="s">
        <v>1071</v>
      </c>
      <c r="E11" s="5">
        <v>2</v>
      </c>
      <c r="F11" s="5">
        <v>20985</v>
      </c>
      <c r="G11" s="5" t="s">
        <v>1074</v>
      </c>
      <c r="H11" s="5" t="s">
        <v>96</v>
      </c>
      <c r="I11" s="5" t="s">
        <v>1075</v>
      </c>
      <c r="J11" s="5">
        <v>2</v>
      </c>
      <c r="K11" s="5">
        <v>2</v>
      </c>
      <c r="L11" s="5" t="s">
        <v>421</v>
      </c>
      <c r="M11" s="5" t="s">
        <v>42</v>
      </c>
      <c r="N11" s="5">
        <f>((J11*400)+(K11*100))+L11</f>
        <v>1068</v>
      </c>
      <c r="O11" s="5" t="s">
        <v>300</v>
      </c>
      <c r="P11" s="5">
        <f>N11*O11</f>
        <v>480600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480600</v>
      </c>
      <c r="AH11" s="5">
        <f>AG11</f>
        <v>480600</v>
      </c>
      <c r="AI11" s="5">
        <v>0</v>
      </c>
      <c r="AJ11" s="5">
        <f>IF((AI11-AH11) &gt; 1,0,IF((AI11-AH11)&lt;0,AH11-AI11,AI11-AH11))</f>
        <v>480600</v>
      </c>
      <c r="AK11" s="5">
        <v>0.01</v>
      </c>
      <c r="AL11" s="5">
        <f>ROUND(AJ11*(AK11/100),2)</f>
        <v>48.06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50</v>
      </c>
      <c r="AL12" s="5">
        <f>SUM(AL10:AL11)</f>
        <v>86.76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51</v>
      </c>
      <c r="AL13" s="5">
        <f>AL12*0.15</f>
        <v>13.014000000000001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52</v>
      </c>
      <c r="AL14" s="5">
        <f>AL12-AL13</f>
        <v>73.746000000000009</v>
      </c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 t="s">
        <v>53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>
    <pageSetUpPr fitToPage="1"/>
  </sheetPr>
  <dimension ref="A1:AL20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1076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1077</v>
      </c>
      <c r="B10" s="5" t="s">
        <v>1078</v>
      </c>
      <c r="C10" s="5" t="s">
        <v>1079</v>
      </c>
      <c r="D10" s="5" t="s">
        <v>1080</v>
      </c>
      <c r="E10" s="5">
        <v>1</v>
      </c>
      <c r="F10" s="5">
        <v>21700</v>
      </c>
      <c r="G10" s="5" t="s">
        <v>1081</v>
      </c>
      <c r="H10" s="5" t="s">
        <v>96</v>
      </c>
      <c r="I10" s="5" t="s">
        <v>1082</v>
      </c>
      <c r="J10" s="5">
        <v>0</v>
      </c>
      <c r="K10" s="5">
        <v>0</v>
      </c>
      <c r="L10" s="5" t="s">
        <v>142</v>
      </c>
      <c r="M10" s="5" t="s">
        <v>42</v>
      </c>
      <c r="N10" s="5">
        <f>((J10*400)+(K10*100))+L10</f>
        <v>92</v>
      </c>
      <c r="O10" s="5" t="s">
        <v>300</v>
      </c>
      <c r="P10" s="5">
        <f>N10*O10</f>
        <v>41400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41400</v>
      </c>
      <c r="AH10" s="5">
        <f>AG10</f>
        <v>41400</v>
      </c>
      <c r="AI10" s="5">
        <v>0</v>
      </c>
      <c r="AJ10" s="5">
        <f>IF((AI10-AH10) &gt; 1,0,IF((AI10-AH10)&lt;0,AH10-AI10,AI10-AH10))</f>
        <v>41400</v>
      </c>
      <c r="AK10" s="5">
        <v>0.01</v>
      </c>
      <c r="AL10" s="5">
        <f>ROUND(AJ10*(AK10/100),2)</f>
        <v>4.1399999999999997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>
        <v>0</v>
      </c>
      <c r="K11" s="5">
        <v>0</v>
      </c>
      <c r="L11" s="5" t="s">
        <v>1044</v>
      </c>
      <c r="M11" s="5" t="s">
        <v>45</v>
      </c>
      <c r="N11" s="5">
        <f>((J11*400)+(K11*100))+L11</f>
        <v>16</v>
      </c>
      <c r="O11" s="5" t="s">
        <v>300</v>
      </c>
      <c r="P11" s="5">
        <f>N11*O11</f>
        <v>7200</v>
      </c>
      <c r="Q11" s="5">
        <v>1</v>
      </c>
      <c r="R11" s="5" t="s">
        <v>1077</v>
      </c>
      <c r="S11" s="5" t="s">
        <v>1078</v>
      </c>
      <c r="T11" s="5" t="s">
        <v>1079</v>
      </c>
      <c r="U11" s="5" t="s">
        <v>1083</v>
      </c>
      <c r="V11" s="5" t="s">
        <v>1084</v>
      </c>
      <c r="W11" s="5" t="s">
        <v>48</v>
      </c>
      <c r="X11" s="5" t="s">
        <v>49</v>
      </c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ht="17.25" x14ac:dyDescent="0.25">
      <c r="A12" s="5" t="s">
        <v>1077</v>
      </c>
      <c r="B12" s="5" t="s">
        <v>1078</v>
      </c>
      <c r="C12" s="5" t="s">
        <v>1079</v>
      </c>
      <c r="D12" s="5" t="s">
        <v>1080</v>
      </c>
      <c r="E12" s="5">
        <v>2</v>
      </c>
      <c r="F12" s="5">
        <v>21967</v>
      </c>
      <c r="G12" s="5" t="s">
        <v>1085</v>
      </c>
      <c r="H12" s="5" t="s">
        <v>78</v>
      </c>
      <c r="I12" s="5" t="s">
        <v>1086</v>
      </c>
      <c r="J12" s="5">
        <v>5</v>
      </c>
      <c r="K12" s="5">
        <v>2</v>
      </c>
      <c r="L12" s="5" t="s">
        <v>418</v>
      </c>
      <c r="M12" s="5" t="s">
        <v>42</v>
      </c>
      <c r="N12" s="5">
        <f>((J12*400)+(K12*100))+L12</f>
        <v>2285</v>
      </c>
      <c r="O12" s="5" t="s">
        <v>300</v>
      </c>
      <c r="P12" s="5">
        <f>N12*O12</f>
        <v>1028250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f>AF12+P12</f>
        <v>1028250</v>
      </c>
      <c r="AH12" s="5">
        <f>AG12</f>
        <v>1028250</v>
      </c>
      <c r="AI12" s="5">
        <v>50000000</v>
      </c>
      <c r="AJ12" s="5">
        <f>IF((AI12-AH12) &gt; 1,0,IF((AI12-AH12)&lt;0,AH12-AI12,AI12-AH12))</f>
        <v>0</v>
      </c>
      <c r="AK12" s="5">
        <v>0.01</v>
      </c>
      <c r="AL12" s="5">
        <f>ROUND(AJ12*(AK12/100),2)</f>
        <v>0</v>
      </c>
    </row>
    <row r="13" spans="1:38" ht="17.25" x14ac:dyDescent="0.25">
      <c r="A13" s="5" t="s">
        <v>1077</v>
      </c>
      <c r="B13" s="5" t="s">
        <v>1078</v>
      </c>
      <c r="C13" s="5" t="s">
        <v>1079</v>
      </c>
      <c r="D13" s="5" t="s">
        <v>1080</v>
      </c>
      <c r="E13" s="5">
        <v>3</v>
      </c>
      <c r="F13" s="5">
        <v>17915</v>
      </c>
      <c r="G13" s="5" t="s">
        <v>1087</v>
      </c>
      <c r="H13" s="5" t="s">
        <v>96</v>
      </c>
      <c r="I13" s="5" t="s">
        <v>1088</v>
      </c>
      <c r="J13" s="5">
        <v>0</v>
      </c>
      <c r="K13" s="5">
        <v>0</v>
      </c>
      <c r="L13" s="5" t="s">
        <v>907</v>
      </c>
      <c r="M13" s="5" t="s">
        <v>42</v>
      </c>
      <c r="N13" s="5">
        <f>((J13*400)+(K13*100))+L13</f>
        <v>38</v>
      </c>
      <c r="O13" s="5" t="s">
        <v>226</v>
      </c>
      <c r="P13" s="5">
        <f>N13*O13</f>
        <v>5700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>
        <f>AF13+P13</f>
        <v>5700</v>
      </c>
      <c r="AH13" s="5">
        <f>AG13</f>
        <v>5700</v>
      </c>
      <c r="AI13" s="5">
        <v>0</v>
      </c>
      <c r="AJ13" s="5">
        <f>IF((AI13-AH13) &gt; 1,0,IF((AI13-AH13)&lt;0,AH13-AI13,AI13-AH13))</f>
        <v>5700</v>
      </c>
      <c r="AK13" s="5">
        <v>0.01</v>
      </c>
      <c r="AL13" s="5">
        <f>ROUND(AJ13*(AK13/100),2)</f>
        <v>0.56999999999999995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50</v>
      </c>
      <c r="AL14" s="5">
        <f>SUM(AL10:AL13)</f>
        <v>4.71</v>
      </c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51</v>
      </c>
      <c r="AL15" s="5">
        <f>AL14*0.15</f>
        <v>0.70650000000000002</v>
      </c>
    </row>
    <row r="16" spans="1:38" ht="17.2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 t="s">
        <v>52</v>
      </c>
      <c r="AL16" s="5">
        <f>AL14-AL15</f>
        <v>4.0034999999999998</v>
      </c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 t="s">
        <v>53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54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55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ht="17.25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 t="s">
        <v>56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>
    <pageSetUpPr fitToPage="1"/>
  </sheetPr>
  <dimension ref="A1:AL18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1089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1090</v>
      </c>
      <c r="B10" s="5" t="s">
        <v>1091</v>
      </c>
      <c r="C10" s="5" t="s">
        <v>1092</v>
      </c>
      <c r="D10" s="5" t="s">
        <v>1093</v>
      </c>
      <c r="E10" s="5">
        <v>1</v>
      </c>
      <c r="F10" s="5">
        <v>22542</v>
      </c>
      <c r="G10" s="5" t="s">
        <v>1094</v>
      </c>
      <c r="H10" s="5" t="s">
        <v>40</v>
      </c>
      <c r="I10" s="5"/>
      <c r="J10" s="5">
        <v>16</v>
      </c>
      <c r="K10" s="5">
        <v>1</v>
      </c>
      <c r="L10" s="5" t="s">
        <v>907</v>
      </c>
      <c r="M10" s="5" t="s">
        <v>42</v>
      </c>
      <c r="N10" s="5">
        <f>((J10*400)+(K10*100))+L10</f>
        <v>6538</v>
      </c>
      <c r="O10" s="5" t="s">
        <v>43</v>
      </c>
      <c r="P10" s="5">
        <f>N10*O10</f>
        <v>817250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817250</v>
      </c>
      <c r="AH10" s="5">
        <f>AG10</f>
        <v>817250</v>
      </c>
      <c r="AI10" s="5">
        <v>0</v>
      </c>
      <c r="AJ10" s="5">
        <f>IF((AI10-AH10) &gt; 1,0,IF((AI10-AH10)&lt;0,AH10-AI10,AI10-AH10))</f>
        <v>817250</v>
      </c>
      <c r="AK10" s="5">
        <v>0.01</v>
      </c>
      <c r="AL10" s="5">
        <f>ROUND(AJ10*(AK10/100),2)</f>
        <v>81.73</v>
      </c>
    </row>
    <row r="11" spans="1:38" ht="17.25" x14ac:dyDescent="0.25">
      <c r="A11" s="5" t="s">
        <v>1090</v>
      </c>
      <c r="B11" s="5" t="s">
        <v>1091</v>
      </c>
      <c r="C11" s="5" t="s">
        <v>1092</v>
      </c>
      <c r="D11" s="5" t="s">
        <v>1093</v>
      </c>
      <c r="E11" s="5">
        <v>2</v>
      </c>
      <c r="F11" s="5">
        <v>18406</v>
      </c>
      <c r="G11" s="5" t="s">
        <v>1095</v>
      </c>
      <c r="H11" s="5" t="s">
        <v>96</v>
      </c>
      <c r="I11" s="5" t="s">
        <v>1096</v>
      </c>
      <c r="J11" s="5">
        <v>27</v>
      </c>
      <c r="K11" s="5">
        <v>0</v>
      </c>
      <c r="L11" s="5" t="s">
        <v>186</v>
      </c>
      <c r="M11" s="5" t="s">
        <v>42</v>
      </c>
      <c r="N11" s="5">
        <f>((J11*400)+(K11*100))+L11</f>
        <v>10880</v>
      </c>
      <c r="O11" s="5" t="s">
        <v>43</v>
      </c>
      <c r="P11" s="5">
        <f>N11*O11</f>
        <v>1360000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1360000</v>
      </c>
      <c r="AH11" s="5">
        <f>AG11</f>
        <v>1360000</v>
      </c>
      <c r="AI11" s="5">
        <v>0</v>
      </c>
      <c r="AJ11" s="5">
        <f>IF((AI11-AH11) &gt; 1,0,IF((AI11-AH11)&lt;0,AH11-AI11,AI11-AH11))</f>
        <v>1360000</v>
      </c>
      <c r="AK11" s="5">
        <v>0.01</v>
      </c>
      <c r="AL11" s="5">
        <f>ROUND(AJ11*(AK11/100),2)</f>
        <v>136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50</v>
      </c>
      <c r="AL12" s="5">
        <f>SUM(AL10:AL11)</f>
        <v>217.73000000000002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51</v>
      </c>
      <c r="AL13" s="5">
        <f>AL12*0.15</f>
        <v>32.659500000000001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52</v>
      </c>
      <c r="AL14" s="5">
        <f>AL12-AL13</f>
        <v>185.07050000000001</v>
      </c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 t="s">
        <v>53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159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160</v>
      </c>
      <c r="B10" s="5" t="s">
        <v>161</v>
      </c>
      <c r="C10" s="5" t="s">
        <v>162</v>
      </c>
      <c r="D10" s="5" t="s">
        <v>163</v>
      </c>
      <c r="E10" s="5">
        <v>1</v>
      </c>
      <c r="F10" s="5">
        <v>22549</v>
      </c>
      <c r="G10" s="5" t="s">
        <v>164</v>
      </c>
      <c r="H10" s="5" t="s">
        <v>96</v>
      </c>
      <c r="I10" s="5" t="s">
        <v>165</v>
      </c>
      <c r="J10" s="5">
        <v>1</v>
      </c>
      <c r="K10" s="5">
        <v>0</v>
      </c>
      <c r="L10" s="5" t="s">
        <v>166</v>
      </c>
      <c r="M10" s="5" t="s">
        <v>42</v>
      </c>
      <c r="N10" s="5">
        <f>((J10*400)+(K10*100))+L10</f>
        <v>439</v>
      </c>
      <c r="O10" s="5" t="s">
        <v>167</v>
      </c>
      <c r="P10" s="5">
        <f>N10*O10</f>
        <v>878000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878000</v>
      </c>
      <c r="AH10" s="5">
        <f>AG10</f>
        <v>878000</v>
      </c>
      <c r="AI10" s="5">
        <v>0</v>
      </c>
      <c r="AJ10" s="5">
        <f>IF((AI10-AH10) &gt; 1,0,IF((AI10-AH10)&lt;0,AH10-AI10,AI10-AH10))</f>
        <v>878000</v>
      </c>
      <c r="AK10" s="5">
        <v>0.01</v>
      </c>
      <c r="AL10" s="5">
        <f>ROUND(AJ10*(AK10/100),2)</f>
        <v>87.8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87.8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13.17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74.63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>
    <pageSetUpPr fitToPage="1"/>
  </sheetPr>
  <dimension ref="A1:AL18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1097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1098</v>
      </c>
      <c r="B10" s="5" t="s">
        <v>1099</v>
      </c>
      <c r="C10" s="5" t="s">
        <v>1100</v>
      </c>
      <c r="D10" s="5" t="s">
        <v>1101</v>
      </c>
      <c r="E10" s="5">
        <v>1</v>
      </c>
      <c r="F10" s="5">
        <v>21218</v>
      </c>
      <c r="G10" s="5" t="s">
        <v>1102</v>
      </c>
      <c r="H10" s="5" t="s">
        <v>96</v>
      </c>
      <c r="I10" s="5" t="s">
        <v>1103</v>
      </c>
      <c r="J10" s="5">
        <v>0</v>
      </c>
      <c r="K10" s="5">
        <v>0</v>
      </c>
      <c r="L10" s="5" t="s">
        <v>1104</v>
      </c>
      <c r="M10" s="5" t="s">
        <v>45</v>
      </c>
      <c r="N10" s="5">
        <f>((J10*400)+(K10*100))+L10</f>
        <v>24.75</v>
      </c>
      <c r="O10" s="5" t="s">
        <v>288</v>
      </c>
      <c r="P10" s="5">
        <f>N10*O10</f>
        <v>14850</v>
      </c>
      <c r="Q10" s="5">
        <v>1</v>
      </c>
      <c r="R10" s="5" t="s">
        <v>1098</v>
      </c>
      <c r="S10" s="5" t="s">
        <v>1099</v>
      </c>
      <c r="T10" s="5" t="s">
        <v>1100</v>
      </c>
      <c r="U10" s="5" t="s">
        <v>1105</v>
      </c>
      <c r="V10" s="5" t="s">
        <v>1106</v>
      </c>
      <c r="W10" s="5" t="s">
        <v>48</v>
      </c>
      <c r="X10" s="5" t="s">
        <v>49</v>
      </c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>
        <v>0</v>
      </c>
      <c r="K11" s="5">
        <v>0</v>
      </c>
      <c r="L11" s="5" t="s">
        <v>660</v>
      </c>
      <c r="M11" s="5" t="s">
        <v>45</v>
      </c>
      <c r="N11" s="5">
        <f>((J11*400)+(K11*100))+L11</f>
        <v>32</v>
      </c>
      <c r="O11" s="5" t="s">
        <v>288</v>
      </c>
      <c r="P11" s="5">
        <f>N11*O11</f>
        <v>19200</v>
      </c>
      <c r="Q11" s="5">
        <v>1</v>
      </c>
      <c r="R11" s="5" t="s">
        <v>1098</v>
      </c>
      <c r="S11" s="5" t="s">
        <v>1099</v>
      </c>
      <c r="T11" s="5" t="s">
        <v>1100</v>
      </c>
      <c r="U11" s="5" t="s">
        <v>1105</v>
      </c>
      <c r="V11" s="5" t="s">
        <v>1106</v>
      </c>
      <c r="W11" s="5" t="s">
        <v>48</v>
      </c>
      <c r="X11" s="5" t="s">
        <v>49</v>
      </c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50</v>
      </c>
      <c r="AL12" s="5">
        <f>SUM(AL10:AL11)</f>
        <v>0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51</v>
      </c>
      <c r="AL13" s="5">
        <f>AL12*0.15</f>
        <v>0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52</v>
      </c>
      <c r="AL14" s="5">
        <f>AL12-AL13</f>
        <v>0</v>
      </c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 t="s">
        <v>53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1107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1108</v>
      </c>
      <c r="B10" s="5"/>
      <c r="C10" s="5" t="s">
        <v>1109</v>
      </c>
      <c r="D10" s="5" t="s">
        <v>1110</v>
      </c>
      <c r="E10" s="5">
        <v>1</v>
      </c>
      <c r="F10" s="5">
        <v>19045</v>
      </c>
      <c r="G10" s="5" t="s">
        <v>1111</v>
      </c>
      <c r="H10" s="5" t="s">
        <v>40</v>
      </c>
      <c r="I10" s="5"/>
      <c r="J10" s="5">
        <v>26</v>
      </c>
      <c r="K10" s="5">
        <v>3</v>
      </c>
      <c r="L10" s="5" t="s">
        <v>950</v>
      </c>
      <c r="M10" s="5" t="s">
        <v>42</v>
      </c>
      <c r="N10" s="5">
        <f>((J10*400)+(K10*100))+L10</f>
        <v>10721</v>
      </c>
      <c r="O10" s="5" t="s">
        <v>43</v>
      </c>
      <c r="P10" s="5">
        <f>N10*O10</f>
        <v>1340125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1340125</v>
      </c>
      <c r="AH10" s="5">
        <f>AG10</f>
        <v>1340125</v>
      </c>
      <c r="AI10" s="5">
        <v>0</v>
      </c>
      <c r="AJ10" s="5">
        <f>IF((AI10-AH10) &gt; 1,0,IF((AI10-AH10)&lt;0,AH10-AI10,AI10-AH10))</f>
        <v>1340125</v>
      </c>
      <c r="AK10" s="5">
        <v>0.01</v>
      </c>
      <c r="AL10" s="5">
        <f>ROUND(AJ10*(AK10/100),2)</f>
        <v>134.01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134.01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20.101499999999998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113.90849999999999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>
    <pageSetUpPr fitToPage="1"/>
  </sheetPr>
  <dimension ref="A1:AL19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1112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1113</v>
      </c>
      <c r="B10" s="5" t="s">
        <v>1114</v>
      </c>
      <c r="C10" s="5" t="s">
        <v>1115</v>
      </c>
      <c r="D10" s="5" t="s">
        <v>1116</v>
      </c>
      <c r="E10" s="5">
        <v>1</v>
      </c>
      <c r="F10" s="5">
        <v>20144</v>
      </c>
      <c r="G10" s="5" t="s">
        <v>1117</v>
      </c>
      <c r="H10" s="5" t="s">
        <v>40</v>
      </c>
      <c r="I10" s="5"/>
      <c r="J10" s="5">
        <v>0</v>
      </c>
      <c r="K10" s="5">
        <v>0</v>
      </c>
      <c r="L10" s="5" t="s">
        <v>1044</v>
      </c>
      <c r="M10" s="5" t="s">
        <v>45</v>
      </c>
      <c r="N10" s="5">
        <f>((J10*400)+(K10*100))+L10</f>
        <v>16</v>
      </c>
      <c r="O10" s="5" t="s">
        <v>43</v>
      </c>
      <c r="P10" s="5">
        <f>N10*O10</f>
        <v>2000</v>
      </c>
      <c r="Q10" s="5">
        <v>1</v>
      </c>
      <c r="R10" s="5" t="s">
        <v>1113</v>
      </c>
      <c r="S10" s="5" t="s">
        <v>1114</v>
      </c>
      <c r="T10" s="5" t="s">
        <v>1115</v>
      </c>
      <c r="U10" s="5" t="s">
        <v>1118</v>
      </c>
      <c r="V10" s="5" t="s">
        <v>1119</v>
      </c>
      <c r="W10" s="5" t="s">
        <v>48</v>
      </c>
      <c r="X10" s="5" t="s">
        <v>49</v>
      </c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>
        <v>0</v>
      </c>
      <c r="K11" s="5">
        <v>0</v>
      </c>
      <c r="L11" s="5" t="s">
        <v>146</v>
      </c>
      <c r="M11" s="5" t="s">
        <v>45</v>
      </c>
      <c r="N11" s="5">
        <f>((J11*400)+(K11*100))+L11</f>
        <v>30</v>
      </c>
      <c r="O11" s="5" t="s">
        <v>43</v>
      </c>
      <c r="P11" s="5">
        <f>N11*O11</f>
        <v>3750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3750</v>
      </c>
      <c r="AH11" s="5">
        <f>AG11</f>
        <v>3750</v>
      </c>
      <c r="AI11" s="5">
        <v>0</v>
      </c>
      <c r="AJ11" s="5">
        <f>IF((AI11-AH11) &gt; 1,0,IF((AI11-AH11)&lt;0,AH11-AI11,AI11-AH11))</f>
        <v>3750</v>
      </c>
      <c r="AK11" s="5">
        <v>0.02</v>
      </c>
      <c r="AL11" s="5">
        <f>ROUND(AJ11*(AK11/100),2)</f>
        <v>0.75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0</v>
      </c>
      <c r="K12" s="5">
        <v>0</v>
      </c>
      <c r="L12" s="5" t="s">
        <v>1044</v>
      </c>
      <c r="M12" s="5" t="s">
        <v>45</v>
      </c>
      <c r="N12" s="5">
        <f>((J12*400)+(K12*100))+L12</f>
        <v>16</v>
      </c>
      <c r="O12" s="5" t="s">
        <v>43</v>
      </c>
      <c r="P12" s="5">
        <f>N12*O12</f>
        <v>2000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f>AF12+P12</f>
        <v>2000</v>
      </c>
      <c r="AH12" s="5">
        <f>AG12</f>
        <v>2000</v>
      </c>
      <c r="AI12" s="5">
        <v>0</v>
      </c>
      <c r="AJ12" s="5">
        <f>IF((AI12-AH12) &gt; 1,0,IF((AI12-AH12)&lt;0,AH12-AI12,AI12-AH12))</f>
        <v>2000</v>
      </c>
      <c r="AK12" s="5">
        <v>0.02</v>
      </c>
      <c r="AL12" s="5">
        <f>ROUND(AJ12*(AK12/100),2)</f>
        <v>0.4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50</v>
      </c>
      <c r="AL13" s="5">
        <f>SUM(AL10:AL12)</f>
        <v>1.1499999999999999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51</v>
      </c>
      <c r="AL14" s="5">
        <f>AL13*0.15</f>
        <v>0.17249999999999999</v>
      </c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52</v>
      </c>
      <c r="AL15" s="5">
        <f>AL13-AL14</f>
        <v>0.97749999999999992</v>
      </c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 t="s">
        <v>53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54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55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56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1120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1121</v>
      </c>
      <c r="B10" s="5" t="s">
        <v>1122</v>
      </c>
      <c r="C10" s="5" t="s">
        <v>1123</v>
      </c>
      <c r="D10" s="5" t="s">
        <v>1124</v>
      </c>
      <c r="E10" s="5">
        <v>1</v>
      </c>
      <c r="F10" s="5">
        <v>22100</v>
      </c>
      <c r="G10" s="5" t="s">
        <v>1125</v>
      </c>
      <c r="H10" s="5" t="s">
        <v>40</v>
      </c>
      <c r="I10" s="5" t="s">
        <v>1126</v>
      </c>
      <c r="J10" s="5">
        <v>20</v>
      </c>
      <c r="K10" s="5">
        <v>2</v>
      </c>
      <c r="L10" s="5" t="s">
        <v>44</v>
      </c>
      <c r="M10" s="5" t="s">
        <v>42</v>
      </c>
      <c r="N10" s="5">
        <f>((J10*400)+(K10*100))+L10</f>
        <v>8214</v>
      </c>
      <c r="O10" s="5" t="s">
        <v>43</v>
      </c>
      <c r="P10" s="5">
        <f>N10*O10</f>
        <v>1026750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1026750</v>
      </c>
      <c r="AH10" s="5">
        <f>AG10</f>
        <v>1026750</v>
      </c>
      <c r="AI10" s="5">
        <v>0</v>
      </c>
      <c r="AJ10" s="5">
        <f>IF((AI10-AH10) &gt; 1,0,IF((AI10-AH10)&lt;0,AH10-AI10,AI10-AH10))</f>
        <v>1026750</v>
      </c>
      <c r="AK10" s="5">
        <v>0.01</v>
      </c>
      <c r="AL10" s="5">
        <f>ROUND(AJ10*(AK10/100),2)</f>
        <v>102.68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102.68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15.402000000000001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87.278000000000006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>
    <pageSetUpPr fitToPage="1"/>
  </sheetPr>
  <dimension ref="A1:AL18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1127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1128</v>
      </c>
      <c r="B10" s="5"/>
      <c r="C10" s="5" t="s">
        <v>1129</v>
      </c>
      <c r="D10" s="5" t="s">
        <v>1130</v>
      </c>
      <c r="E10" s="5">
        <v>1</v>
      </c>
      <c r="F10" s="5">
        <v>20668</v>
      </c>
      <c r="G10" s="5"/>
      <c r="H10" s="5" t="s">
        <v>40</v>
      </c>
      <c r="I10" s="5"/>
      <c r="J10" s="5">
        <v>3</v>
      </c>
      <c r="K10" s="5">
        <v>2</v>
      </c>
      <c r="L10" s="5" t="s">
        <v>1131</v>
      </c>
      <c r="M10" s="5" t="s">
        <v>42</v>
      </c>
      <c r="N10" s="5">
        <f>((J10*400)+(K10*100))+L10</f>
        <v>1472</v>
      </c>
      <c r="O10" s="5" t="s">
        <v>43</v>
      </c>
      <c r="P10" s="5">
        <f>N10*O10</f>
        <v>184000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184000</v>
      </c>
      <c r="AH10" s="5">
        <f>AG10</f>
        <v>184000</v>
      </c>
      <c r="AI10" s="5">
        <v>0</v>
      </c>
      <c r="AJ10" s="5">
        <f>IF((AI10-AH10) &gt; 1,0,IF((AI10-AH10)&lt;0,AH10-AI10,AI10-AH10))</f>
        <v>184000</v>
      </c>
      <c r="AK10" s="5">
        <v>0.01</v>
      </c>
      <c r="AL10" s="5">
        <f>ROUND(AJ10*(AK10/100),2)</f>
        <v>18.399999999999999</v>
      </c>
    </row>
    <row r="11" spans="1:38" ht="17.25" x14ac:dyDescent="0.25">
      <c r="A11" s="5" t="s">
        <v>1128</v>
      </c>
      <c r="B11" s="5"/>
      <c r="C11" s="5" t="s">
        <v>1129</v>
      </c>
      <c r="D11" s="5" t="s">
        <v>1130</v>
      </c>
      <c r="E11" s="5">
        <v>2</v>
      </c>
      <c r="F11" s="5">
        <v>19757</v>
      </c>
      <c r="G11" s="5" t="s">
        <v>1132</v>
      </c>
      <c r="H11" s="5" t="s">
        <v>96</v>
      </c>
      <c r="I11" s="5" t="s">
        <v>1133</v>
      </c>
      <c r="J11" s="5">
        <v>0</v>
      </c>
      <c r="K11" s="5">
        <v>0</v>
      </c>
      <c r="L11" s="5" t="s">
        <v>264</v>
      </c>
      <c r="M11" s="5" t="s">
        <v>42</v>
      </c>
      <c r="N11" s="5">
        <f>((J11*400)+(K11*100))+L11</f>
        <v>64</v>
      </c>
      <c r="O11" s="5" t="s">
        <v>308</v>
      </c>
      <c r="P11" s="5">
        <f>N11*O11</f>
        <v>11200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11200</v>
      </c>
      <c r="AH11" s="5">
        <f>AG11</f>
        <v>11200</v>
      </c>
      <c r="AI11" s="5">
        <v>0</v>
      </c>
      <c r="AJ11" s="5">
        <f>IF((AI11-AH11) &gt; 1,0,IF((AI11-AH11)&lt;0,AH11-AI11,AI11-AH11))</f>
        <v>11200</v>
      </c>
      <c r="AK11" s="5">
        <v>0.01</v>
      </c>
      <c r="AL11" s="5">
        <f>ROUND(AJ11*(AK11/100),2)</f>
        <v>1.1200000000000001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50</v>
      </c>
      <c r="AL12" s="5">
        <f>SUM(AL10:AL11)</f>
        <v>19.52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51</v>
      </c>
      <c r="AL13" s="5">
        <f>AL12*0.15</f>
        <v>2.9279999999999999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52</v>
      </c>
      <c r="AL14" s="5">
        <f>AL12-AL13</f>
        <v>16.591999999999999</v>
      </c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 t="s">
        <v>53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>
    <pageSetUpPr fitToPage="1"/>
  </sheetPr>
  <dimension ref="A1:AL18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1134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1135</v>
      </c>
      <c r="B10" s="5" t="s">
        <v>1136</v>
      </c>
      <c r="C10" s="5" t="s">
        <v>1137</v>
      </c>
      <c r="D10" s="5" t="s">
        <v>1138</v>
      </c>
      <c r="E10" s="5">
        <v>1</v>
      </c>
      <c r="F10" s="5">
        <v>18957</v>
      </c>
      <c r="G10" s="5" t="s">
        <v>1139</v>
      </c>
      <c r="H10" s="5" t="s">
        <v>78</v>
      </c>
      <c r="I10" s="5" t="s">
        <v>1140</v>
      </c>
      <c r="J10" s="5">
        <v>38</v>
      </c>
      <c r="K10" s="5">
        <v>2</v>
      </c>
      <c r="L10" s="5" t="s">
        <v>392</v>
      </c>
      <c r="M10" s="5" t="s">
        <v>42</v>
      </c>
      <c r="N10" s="5">
        <f>((J10*400)+(K10*100))+L10</f>
        <v>15496</v>
      </c>
      <c r="O10" s="5" t="s">
        <v>226</v>
      </c>
      <c r="P10" s="5">
        <f>N10*O10</f>
        <v>2324400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2324400</v>
      </c>
      <c r="AH10" s="5">
        <f>AG10</f>
        <v>2324400</v>
      </c>
      <c r="AI10" s="5">
        <v>50000000</v>
      </c>
      <c r="AJ10" s="5">
        <f>IF((AI10-AH10) &gt; 1,0,IF((AI10-AH10)&lt;0,AH10-AI10,AI10-AH10))</f>
        <v>0</v>
      </c>
      <c r="AK10" s="5">
        <v>0.01</v>
      </c>
      <c r="AL10" s="5">
        <f>ROUND(AJ10*(AK10/100),2)</f>
        <v>0</v>
      </c>
    </row>
    <row r="11" spans="1:38" ht="17.25" x14ac:dyDescent="0.25">
      <c r="A11" s="5" t="s">
        <v>1135</v>
      </c>
      <c r="B11" s="5" t="s">
        <v>1136</v>
      </c>
      <c r="C11" s="5" t="s">
        <v>1137</v>
      </c>
      <c r="D11" s="5" t="s">
        <v>1138</v>
      </c>
      <c r="E11" s="5">
        <v>2</v>
      </c>
      <c r="F11" s="5">
        <v>22192</v>
      </c>
      <c r="G11" s="5" t="s">
        <v>1141</v>
      </c>
      <c r="H11" s="5" t="s">
        <v>40</v>
      </c>
      <c r="I11" s="5" t="s">
        <v>1142</v>
      </c>
      <c r="J11" s="5">
        <v>27</v>
      </c>
      <c r="K11" s="5">
        <v>3</v>
      </c>
      <c r="L11" s="5" t="s">
        <v>272</v>
      </c>
      <c r="M11" s="5" t="s">
        <v>42</v>
      </c>
      <c r="N11" s="5">
        <f>((J11*400)+(K11*100))+L11</f>
        <v>11133</v>
      </c>
      <c r="O11" s="5" t="s">
        <v>43</v>
      </c>
      <c r="P11" s="5">
        <f>N11*O11</f>
        <v>1391625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1391625</v>
      </c>
      <c r="AH11" s="5">
        <f>AG11</f>
        <v>1391625</v>
      </c>
      <c r="AI11" s="5">
        <v>0</v>
      </c>
      <c r="AJ11" s="5">
        <f>IF((AI11-AH11) &gt; 1,0,IF((AI11-AH11)&lt;0,AH11-AI11,AI11-AH11))</f>
        <v>1391625</v>
      </c>
      <c r="AK11" s="5">
        <v>0.01</v>
      </c>
      <c r="AL11" s="5">
        <f>ROUND(AJ11*(AK11/100),2)</f>
        <v>139.16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50</v>
      </c>
      <c r="AL12" s="5">
        <f>SUM(AL10:AL11)</f>
        <v>139.16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51</v>
      </c>
      <c r="AL13" s="5">
        <f>AL12*0.15</f>
        <v>20.873999999999999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52</v>
      </c>
      <c r="AL14" s="5">
        <f>AL12-AL13</f>
        <v>118.286</v>
      </c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 t="s">
        <v>53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>
    <pageSetUpPr fitToPage="1"/>
  </sheetPr>
  <dimension ref="A1:AL18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1143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1144</v>
      </c>
      <c r="B10" s="5" t="s">
        <v>1145</v>
      </c>
      <c r="C10" s="5" t="s">
        <v>1146</v>
      </c>
      <c r="D10" s="5" t="s">
        <v>1147</v>
      </c>
      <c r="E10" s="5">
        <v>1</v>
      </c>
      <c r="F10" s="5">
        <v>19134</v>
      </c>
      <c r="G10" s="5" t="s">
        <v>1148</v>
      </c>
      <c r="H10" s="5" t="s">
        <v>40</v>
      </c>
      <c r="I10" s="5"/>
      <c r="J10" s="5">
        <v>0</v>
      </c>
      <c r="K10" s="5">
        <v>0</v>
      </c>
      <c r="L10" s="5" t="s">
        <v>802</v>
      </c>
      <c r="M10" s="5" t="s">
        <v>42</v>
      </c>
      <c r="N10" s="5">
        <f>((J10*400)+(K10*100))+L10</f>
        <v>12</v>
      </c>
      <c r="O10" s="5" t="s">
        <v>43</v>
      </c>
      <c r="P10" s="5">
        <f>N10*O10</f>
        <v>1500</v>
      </c>
      <c r="Q10" s="5">
        <v>1</v>
      </c>
      <c r="R10" s="5" t="s">
        <v>1144</v>
      </c>
      <c r="S10" s="5" t="s">
        <v>1145</v>
      </c>
      <c r="T10" s="5" t="s">
        <v>1146</v>
      </c>
      <c r="U10" s="5" t="s">
        <v>1149</v>
      </c>
      <c r="V10" s="5" t="s">
        <v>1150</v>
      </c>
      <c r="W10" s="5" t="s">
        <v>48</v>
      </c>
      <c r="X10" s="5" t="s">
        <v>1151</v>
      </c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>
        <v>4</v>
      </c>
      <c r="K11" s="5">
        <v>3</v>
      </c>
      <c r="L11" s="5" t="s">
        <v>315</v>
      </c>
      <c r="M11" s="5" t="s">
        <v>42</v>
      </c>
      <c r="N11" s="5">
        <f>((J11*400)+(K11*100))+L11</f>
        <v>1919</v>
      </c>
      <c r="O11" s="5" t="s">
        <v>43</v>
      </c>
      <c r="P11" s="5">
        <f>N11*O11</f>
        <v>239875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239875</v>
      </c>
      <c r="AH11" s="5">
        <f>AG11</f>
        <v>239875</v>
      </c>
      <c r="AI11" s="5">
        <v>0</v>
      </c>
      <c r="AJ11" s="5">
        <f>IF((AI11-AH11) &gt; 1,0,IF((AI11-AH11)&lt;0,AH11-AI11,AI11-AH11))</f>
        <v>239875</v>
      </c>
      <c r="AK11" s="5">
        <v>0.01</v>
      </c>
      <c r="AL11" s="5">
        <f>ROUND(AJ11*(AK11/100),2)</f>
        <v>23.99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50</v>
      </c>
      <c r="AL12" s="5">
        <f>SUM(AL10:AL11)</f>
        <v>23.99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51</v>
      </c>
      <c r="AL13" s="5">
        <f>AL12*0.15</f>
        <v>3.5984999999999996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52</v>
      </c>
      <c r="AL14" s="5">
        <f>AL12-AL13</f>
        <v>20.391500000000001</v>
      </c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 t="s">
        <v>53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>
    <pageSetUpPr fitToPage="1"/>
  </sheetPr>
  <dimension ref="A1:AM21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9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9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9" ht="26.25" x14ac:dyDescent="0.25">
      <c r="A3" s="8" t="s">
        <v>1152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9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9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9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9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9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9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9" ht="17.25" x14ac:dyDescent="0.25">
      <c r="A10" s="5" t="s">
        <v>1153</v>
      </c>
      <c r="B10" s="5" t="s">
        <v>1154</v>
      </c>
      <c r="C10" s="5" t="s">
        <v>1155</v>
      </c>
      <c r="D10" s="5" t="s">
        <v>1156</v>
      </c>
      <c r="E10" s="5">
        <v>1</v>
      </c>
      <c r="F10" s="5">
        <v>22509</v>
      </c>
      <c r="G10" s="5" t="s">
        <v>1157</v>
      </c>
      <c r="H10" s="5" t="s">
        <v>78</v>
      </c>
      <c r="I10" s="5" t="s">
        <v>1158</v>
      </c>
      <c r="J10" s="5">
        <v>2</v>
      </c>
      <c r="K10" s="5">
        <v>3</v>
      </c>
      <c r="L10" s="5" t="s">
        <v>76</v>
      </c>
      <c r="M10" s="5" t="s">
        <v>42</v>
      </c>
      <c r="N10" s="5">
        <f>((J10*400)+(K10*100))+L10</f>
        <v>1195</v>
      </c>
      <c r="O10" s="5" t="s">
        <v>300</v>
      </c>
      <c r="P10" s="5">
        <f>N10*O10</f>
        <v>537750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537750</v>
      </c>
      <c r="AH10" s="5">
        <f>AG10</f>
        <v>537750</v>
      </c>
      <c r="AI10" s="5">
        <v>50000000</v>
      </c>
      <c r="AJ10" s="5">
        <f>IF((AI10-AH10) &gt; 1,0,IF((AI10-AH10)&lt;0,AH10-AI10,AI10-AH10))</f>
        <v>0</v>
      </c>
      <c r="AK10" s="5">
        <v>0.01</v>
      </c>
      <c r="AL10" s="5">
        <f>ROUND(AJ10*(AK10/100),2)</f>
        <v>0</v>
      </c>
    </row>
    <row r="11" spans="1:39" ht="17.25" x14ac:dyDescent="0.25">
      <c r="A11" s="5" t="s">
        <v>1153</v>
      </c>
      <c r="B11" s="5" t="s">
        <v>1154</v>
      </c>
      <c r="C11" s="5" t="s">
        <v>1155</v>
      </c>
      <c r="D11" s="5" t="s">
        <v>1156</v>
      </c>
      <c r="E11" s="5">
        <v>2</v>
      </c>
      <c r="F11" s="5">
        <v>19988</v>
      </c>
      <c r="G11" s="5" t="s">
        <v>1159</v>
      </c>
      <c r="H11" s="5" t="s">
        <v>78</v>
      </c>
      <c r="I11" s="5" t="s">
        <v>1160</v>
      </c>
      <c r="J11" s="5">
        <v>0</v>
      </c>
      <c r="K11" s="5">
        <v>2</v>
      </c>
      <c r="L11" s="5" t="s">
        <v>373</v>
      </c>
      <c r="M11" s="5" t="s">
        <v>42</v>
      </c>
      <c r="N11" s="5">
        <f>((J11*400)+(K11*100))+L11</f>
        <v>207</v>
      </c>
      <c r="O11" s="5" t="s">
        <v>43</v>
      </c>
      <c r="P11" s="5">
        <f>N11*O11</f>
        <v>25875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25875</v>
      </c>
      <c r="AH11" s="5">
        <f>AG11</f>
        <v>25875</v>
      </c>
      <c r="AI11" s="5">
        <v>50000000</v>
      </c>
      <c r="AJ11" s="5">
        <f>IF((AI11-AH11) &gt; 1,0,IF((AI11-AH11)&lt;0,AH11-AI11,AI11-AH11))</f>
        <v>0</v>
      </c>
      <c r="AK11" s="5">
        <v>0.01</v>
      </c>
      <c r="AL11" s="5">
        <f>ROUND(AJ11*(AK11/100),2)</f>
        <v>0</v>
      </c>
    </row>
    <row r="12" spans="1:39" ht="17.25" x14ac:dyDescent="0.25">
      <c r="A12" s="5" t="s">
        <v>1153</v>
      </c>
      <c r="B12" s="5" t="s">
        <v>1154</v>
      </c>
      <c r="C12" s="5" t="s">
        <v>1155</v>
      </c>
      <c r="D12" s="5" t="s">
        <v>1156</v>
      </c>
      <c r="E12" s="5">
        <v>3</v>
      </c>
      <c r="F12" s="5">
        <v>21005</v>
      </c>
      <c r="G12" s="5" t="s">
        <v>1161</v>
      </c>
      <c r="H12" s="5" t="s">
        <v>78</v>
      </c>
      <c r="I12" s="5" t="s">
        <v>1162</v>
      </c>
      <c r="J12" s="5">
        <v>10</v>
      </c>
      <c r="K12" s="5">
        <v>2</v>
      </c>
      <c r="L12" s="5" t="s">
        <v>1163</v>
      </c>
      <c r="M12" s="5" t="s">
        <v>42</v>
      </c>
      <c r="N12" s="5">
        <f>((J12*400)+(K12*100))+L12</f>
        <v>4210.5</v>
      </c>
      <c r="O12" s="5" t="s">
        <v>300</v>
      </c>
      <c r="P12" s="5">
        <f>N12*O12</f>
        <v>1894725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f>AF12+P12</f>
        <v>1894725</v>
      </c>
      <c r="AH12" s="5">
        <f>AG12</f>
        <v>1894725</v>
      </c>
      <c r="AI12" s="5">
        <v>50000000</v>
      </c>
      <c r="AJ12" s="5">
        <f>IF((AI12-AH12) &gt; 1,0,IF((AI12-AH12)&lt;0,AH12-AI12,AI12-AH12))</f>
        <v>0</v>
      </c>
      <c r="AK12" s="5">
        <v>0.01</v>
      </c>
      <c r="AL12" s="5">
        <f>ROUND(AJ12*(AK12/100),2)</f>
        <v>0</v>
      </c>
    </row>
    <row r="13" spans="1:39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0</v>
      </c>
      <c r="K13" s="5">
        <v>1</v>
      </c>
      <c r="L13" s="5" t="s">
        <v>716</v>
      </c>
      <c r="M13" s="5" t="s">
        <v>81</v>
      </c>
      <c r="N13" s="5">
        <f>((J13*400)+(K13*100))+L13</f>
        <v>132.5</v>
      </c>
      <c r="O13" s="5" t="s">
        <v>300</v>
      </c>
      <c r="P13" s="5">
        <f>N13*O13</f>
        <v>59625</v>
      </c>
      <c r="Q13" s="5">
        <v>1</v>
      </c>
      <c r="R13" s="5" t="s">
        <v>1153</v>
      </c>
      <c r="S13" s="5" t="s">
        <v>1154</v>
      </c>
      <c r="T13" s="5" t="s">
        <v>1155</v>
      </c>
      <c r="U13" s="5" t="s">
        <v>1164</v>
      </c>
      <c r="V13" s="5" t="s">
        <v>1165</v>
      </c>
      <c r="W13" s="5" t="s">
        <v>48</v>
      </c>
      <c r="X13" s="5" t="s">
        <v>49</v>
      </c>
      <c r="Y13" s="5" t="s">
        <v>365</v>
      </c>
      <c r="Z13" s="5">
        <v>9</v>
      </c>
      <c r="AA13" s="5">
        <v>100</v>
      </c>
      <c r="AB13" s="5">
        <v>6400</v>
      </c>
      <c r="AC13" s="5">
        <f>Z13*AB13</f>
        <v>57600</v>
      </c>
      <c r="AD13" s="5">
        <v>4</v>
      </c>
      <c r="AE13" s="5">
        <v>4</v>
      </c>
      <c r="AF13" s="5">
        <f>(AC13*(100-AE13))/100</f>
        <v>55296</v>
      </c>
      <c r="AG13" s="5">
        <f>P13+AF13</f>
        <v>114921</v>
      </c>
      <c r="AH13" s="5">
        <f>(AG13*AA13)/100</f>
        <v>114921</v>
      </c>
      <c r="AI13" s="5">
        <v>0</v>
      </c>
      <c r="AJ13" s="5">
        <f>IF((AI13-AH13) &gt; 1,0,IF((AI13-AH13)&lt;0,AH13-AI13,AI13-AH13))</f>
        <v>114921</v>
      </c>
      <c r="AK13" s="5">
        <v>0.3</v>
      </c>
      <c r="AL13" s="5">
        <f>ROUND(AJ13*(AK13/100),2)</f>
        <v>344.76</v>
      </c>
      <c r="AM13" t="s">
        <v>1166</v>
      </c>
    </row>
    <row r="14" spans="1:39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0</v>
      </c>
      <c r="K14" s="5">
        <v>0</v>
      </c>
      <c r="L14" s="5" t="s">
        <v>128</v>
      </c>
      <c r="M14" s="5" t="s">
        <v>42</v>
      </c>
      <c r="N14" s="5">
        <f>((J14*400)+(K14*100))+L14</f>
        <v>20</v>
      </c>
      <c r="O14" s="5" t="s">
        <v>300</v>
      </c>
      <c r="P14" s="5">
        <f>N14*O14</f>
        <v>9000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>
        <f>AF14+P14</f>
        <v>9000</v>
      </c>
      <c r="AH14" s="5">
        <f>AG14</f>
        <v>9000</v>
      </c>
      <c r="AI14" s="5">
        <v>50000000</v>
      </c>
      <c r="AJ14" s="5">
        <f>IF((AI14-AH14) &gt; 1,0,IF((AI14-AH14)&lt;0,AH14-AI14,AI14-AH14))</f>
        <v>0</v>
      </c>
      <c r="AK14" s="5">
        <v>0.01</v>
      </c>
      <c r="AL14" s="5">
        <f>ROUND(AJ14*(AK14/100),2)</f>
        <v>0</v>
      </c>
    </row>
    <row r="15" spans="1:39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50</v>
      </c>
      <c r="AL15" s="5">
        <f>SUM(AL10:AL14)</f>
        <v>344.76</v>
      </c>
    </row>
    <row r="16" spans="1:39" ht="17.2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 t="s">
        <v>51</v>
      </c>
      <c r="AL16" s="5">
        <f>AL15*0.15</f>
        <v>51.713999999999999</v>
      </c>
    </row>
    <row r="17" spans="1:38" ht="17.2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 t="s">
        <v>52</v>
      </c>
      <c r="AL17" s="5">
        <f>AL15-AL16</f>
        <v>293.04599999999999</v>
      </c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 t="s">
        <v>53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54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ht="17.25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 t="s">
        <v>55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ht="17.25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 t="s">
        <v>56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>
    <pageSetUpPr fitToPage="1"/>
  </sheetPr>
  <dimension ref="A1:AL18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1167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1168</v>
      </c>
      <c r="B10" s="5" t="s">
        <v>1169</v>
      </c>
      <c r="C10" s="5" t="s">
        <v>1170</v>
      </c>
      <c r="D10" s="5" t="s">
        <v>1171</v>
      </c>
      <c r="E10" s="5">
        <v>1</v>
      </c>
      <c r="F10" s="5">
        <v>18003</v>
      </c>
      <c r="G10" s="5" t="s">
        <v>1172</v>
      </c>
      <c r="H10" s="5" t="s">
        <v>40</v>
      </c>
      <c r="I10" s="5"/>
      <c r="J10" s="5">
        <v>2</v>
      </c>
      <c r="K10" s="5">
        <v>3</v>
      </c>
      <c r="L10" s="5" t="s">
        <v>436</v>
      </c>
      <c r="M10" s="5" t="s">
        <v>42</v>
      </c>
      <c r="N10" s="5">
        <f>((J10*400)+(K10*100))+L10</f>
        <v>1102</v>
      </c>
      <c r="O10" s="5" t="s">
        <v>43</v>
      </c>
      <c r="P10" s="5">
        <f>N10*O10</f>
        <v>137750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137750</v>
      </c>
      <c r="AH10" s="5">
        <f>AG10</f>
        <v>137750</v>
      </c>
      <c r="AI10" s="5">
        <v>0</v>
      </c>
      <c r="AJ10" s="5">
        <f>IF((AI10-AH10) &gt; 1,0,IF((AI10-AH10)&lt;0,AH10-AI10,AI10-AH10))</f>
        <v>137750</v>
      </c>
      <c r="AK10" s="5">
        <v>0.01</v>
      </c>
      <c r="AL10" s="5">
        <f>ROUND(AJ10*(AK10/100),2)</f>
        <v>13.78</v>
      </c>
    </row>
    <row r="11" spans="1:38" ht="17.25" x14ac:dyDescent="0.25">
      <c r="A11" s="5" t="s">
        <v>1168</v>
      </c>
      <c r="B11" s="5" t="s">
        <v>1169</v>
      </c>
      <c r="C11" s="5" t="s">
        <v>1170</v>
      </c>
      <c r="D11" s="5" t="s">
        <v>1171</v>
      </c>
      <c r="E11" s="5">
        <v>2</v>
      </c>
      <c r="F11" s="5">
        <v>19430</v>
      </c>
      <c r="G11" s="5" t="s">
        <v>1173</v>
      </c>
      <c r="H11" s="5" t="s">
        <v>78</v>
      </c>
      <c r="I11" s="5" t="s">
        <v>1174</v>
      </c>
      <c r="J11" s="5">
        <v>6</v>
      </c>
      <c r="K11" s="5">
        <v>3</v>
      </c>
      <c r="L11" s="5" t="s">
        <v>523</v>
      </c>
      <c r="M11" s="5" t="s">
        <v>42</v>
      </c>
      <c r="N11" s="5">
        <f>((J11*400)+(K11*100))+L11</f>
        <v>2752</v>
      </c>
      <c r="O11" s="5" t="s">
        <v>43</v>
      </c>
      <c r="P11" s="5">
        <f>N11*O11</f>
        <v>344000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344000</v>
      </c>
      <c r="AH11" s="5">
        <f>AG11</f>
        <v>344000</v>
      </c>
      <c r="AI11" s="5">
        <v>50000000</v>
      </c>
      <c r="AJ11" s="5">
        <f>IF((AI11-AH11) &gt; 1,0,IF((AI11-AH11)&lt;0,AH11-AI11,AI11-AH11))</f>
        <v>0</v>
      </c>
      <c r="AK11" s="5">
        <v>0.01</v>
      </c>
      <c r="AL11" s="5">
        <f>ROUND(AJ11*(AK11/100),2)</f>
        <v>0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50</v>
      </c>
      <c r="AL12" s="5">
        <f>SUM(AL10:AL11)</f>
        <v>13.78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51</v>
      </c>
      <c r="AL13" s="5">
        <f>AL12*0.15</f>
        <v>2.0669999999999997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52</v>
      </c>
      <c r="AL14" s="5">
        <f>AL12-AL13</f>
        <v>11.712999999999999</v>
      </c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 t="s">
        <v>53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>
    <pageSetUpPr fitToPage="1"/>
  </sheetPr>
  <dimension ref="A1:AL19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1175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1176</v>
      </c>
      <c r="B10" s="5" t="s">
        <v>1177</v>
      </c>
      <c r="C10" s="5" t="s">
        <v>1178</v>
      </c>
      <c r="D10" s="5" t="s">
        <v>1179</v>
      </c>
      <c r="E10" s="5">
        <v>1</v>
      </c>
      <c r="F10" s="5">
        <v>20641</v>
      </c>
      <c r="G10" s="5"/>
      <c r="H10" s="5" t="s">
        <v>40</v>
      </c>
      <c r="I10" s="5"/>
      <c r="J10" s="5">
        <v>8</v>
      </c>
      <c r="K10" s="5">
        <v>0</v>
      </c>
      <c r="L10" s="5" t="s">
        <v>299</v>
      </c>
      <c r="M10" s="5" t="s">
        <v>42</v>
      </c>
      <c r="N10" s="5">
        <f>((J10*400)+(K10*100))+L10</f>
        <v>3289</v>
      </c>
      <c r="O10" s="5" t="s">
        <v>43</v>
      </c>
      <c r="P10" s="5">
        <f>N10*O10</f>
        <v>411125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411125</v>
      </c>
      <c r="AH10" s="5">
        <f>AG10</f>
        <v>411125</v>
      </c>
      <c r="AI10" s="5">
        <v>0</v>
      </c>
      <c r="AJ10" s="5">
        <f>IF((AI10-AH10) &gt; 1,0,IF((AI10-AH10)&lt;0,AH10-AI10,AI10-AH10))</f>
        <v>411125</v>
      </c>
      <c r="AK10" s="5">
        <v>0.01</v>
      </c>
      <c r="AL10" s="5">
        <f>ROUND(AJ10*(AK10/100),2)</f>
        <v>41.11</v>
      </c>
    </row>
    <row r="11" spans="1:38" ht="17.25" x14ac:dyDescent="0.25">
      <c r="A11" s="5" t="s">
        <v>1176</v>
      </c>
      <c r="B11" s="5" t="s">
        <v>1177</v>
      </c>
      <c r="C11" s="5" t="s">
        <v>1178</v>
      </c>
      <c r="D11" s="5" t="s">
        <v>1179</v>
      </c>
      <c r="E11" s="5">
        <v>2</v>
      </c>
      <c r="F11" s="5">
        <v>19945</v>
      </c>
      <c r="G11" s="5" t="s">
        <v>1180</v>
      </c>
      <c r="H11" s="5" t="s">
        <v>78</v>
      </c>
      <c r="I11" s="5" t="s">
        <v>1181</v>
      </c>
      <c r="J11" s="5">
        <v>1</v>
      </c>
      <c r="K11" s="5">
        <v>0</v>
      </c>
      <c r="L11" s="5" t="s">
        <v>225</v>
      </c>
      <c r="M11" s="5" t="s">
        <v>42</v>
      </c>
      <c r="N11" s="5">
        <f>((J11*400)+(K11*100))+L11</f>
        <v>463</v>
      </c>
      <c r="O11" s="5" t="s">
        <v>43</v>
      </c>
      <c r="P11" s="5">
        <f>N11*O11</f>
        <v>57875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57875</v>
      </c>
      <c r="AH11" s="5">
        <f>AG11</f>
        <v>57875</v>
      </c>
      <c r="AI11" s="5">
        <v>50000000</v>
      </c>
      <c r="AJ11" s="5">
        <f>IF((AI11-AH11) &gt; 1,0,IF((AI11-AH11)&lt;0,AH11-AI11,AI11-AH11))</f>
        <v>0</v>
      </c>
      <c r="AK11" s="5">
        <v>0.01</v>
      </c>
      <c r="AL11" s="5">
        <f>ROUND(AJ11*(AK11/100),2)</f>
        <v>0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0</v>
      </c>
      <c r="K12" s="5">
        <v>0</v>
      </c>
      <c r="L12" s="5" t="s">
        <v>380</v>
      </c>
      <c r="M12" s="5" t="s">
        <v>45</v>
      </c>
      <c r="N12" s="5">
        <f>((J12*400)+(K12*100))+L12</f>
        <v>28</v>
      </c>
      <c r="O12" s="5" t="s">
        <v>43</v>
      </c>
      <c r="P12" s="5">
        <f>N12*O12</f>
        <v>3500</v>
      </c>
      <c r="Q12" s="5">
        <v>1</v>
      </c>
      <c r="R12" s="5" t="s">
        <v>1176</v>
      </c>
      <c r="S12" s="5" t="s">
        <v>1177</v>
      </c>
      <c r="T12" s="5" t="s">
        <v>1178</v>
      </c>
      <c r="U12" s="5" t="s">
        <v>1182</v>
      </c>
      <c r="V12" s="5" t="s">
        <v>1183</v>
      </c>
      <c r="W12" s="5" t="s">
        <v>48</v>
      </c>
      <c r="X12" s="5" t="s">
        <v>49</v>
      </c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50</v>
      </c>
      <c r="AL13" s="5">
        <f>SUM(AL10:AL12)</f>
        <v>41.11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51</v>
      </c>
      <c r="AL14" s="5">
        <f>AL13*0.15</f>
        <v>6.1665000000000001</v>
      </c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52</v>
      </c>
      <c r="AL15" s="5">
        <f>AL13-AL14</f>
        <v>34.9435</v>
      </c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 t="s">
        <v>53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54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55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56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168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169</v>
      </c>
      <c r="B10" s="5" t="s">
        <v>170</v>
      </c>
      <c r="C10" s="5" t="s">
        <v>171</v>
      </c>
      <c r="D10" s="5" t="s">
        <v>172</v>
      </c>
      <c r="E10" s="5">
        <v>1</v>
      </c>
      <c r="F10" s="5">
        <v>18747</v>
      </c>
      <c r="G10" s="5" t="s">
        <v>173</v>
      </c>
      <c r="H10" s="5" t="s">
        <v>96</v>
      </c>
      <c r="I10" s="5" t="s">
        <v>174</v>
      </c>
      <c r="J10" s="5">
        <v>4</v>
      </c>
      <c r="K10" s="5">
        <v>1</v>
      </c>
      <c r="L10" s="5" t="s">
        <v>175</v>
      </c>
      <c r="M10" s="5" t="s">
        <v>42</v>
      </c>
      <c r="N10" s="5">
        <f>((J10*400)+(K10*100))+L10</f>
        <v>1742</v>
      </c>
      <c r="O10" s="5" t="s">
        <v>43</v>
      </c>
      <c r="P10" s="5">
        <f>N10*O10</f>
        <v>217750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217750</v>
      </c>
      <c r="AH10" s="5">
        <f>AG10</f>
        <v>217750</v>
      </c>
      <c r="AI10" s="5">
        <v>0</v>
      </c>
      <c r="AJ10" s="5">
        <f>IF((AI10-AH10) &gt; 1,0,IF((AI10-AH10)&lt;0,AH10-AI10,AI10-AH10))</f>
        <v>217750</v>
      </c>
      <c r="AK10" s="5">
        <v>0.01</v>
      </c>
      <c r="AL10" s="5">
        <f>ROUND(AJ10*(AK10/100),2)</f>
        <v>21.78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21.78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3.2669999999999999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18.513000000000002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sheetPr>
    <pageSetUpPr fitToPage="1"/>
  </sheetPr>
  <dimension ref="A1:AL20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1184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1185</v>
      </c>
      <c r="B10" s="5" t="s">
        <v>1186</v>
      </c>
      <c r="C10" s="5" t="s">
        <v>1187</v>
      </c>
      <c r="D10" s="5" t="s">
        <v>1188</v>
      </c>
      <c r="E10" s="5">
        <v>1</v>
      </c>
      <c r="F10" s="5">
        <v>22976</v>
      </c>
      <c r="G10" s="5" t="s">
        <v>1189</v>
      </c>
      <c r="H10" s="5" t="s">
        <v>96</v>
      </c>
      <c r="I10" s="5" t="s">
        <v>1190</v>
      </c>
      <c r="J10" s="5">
        <v>19</v>
      </c>
      <c r="K10" s="5">
        <v>0</v>
      </c>
      <c r="L10" s="5" t="s">
        <v>119</v>
      </c>
      <c r="M10" s="5" t="s">
        <v>42</v>
      </c>
      <c r="N10" s="5">
        <f>((J10*400)+(K10*100))+L10</f>
        <v>7600</v>
      </c>
      <c r="O10" s="5" t="s">
        <v>63</v>
      </c>
      <c r="P10" s="5">
        <f>N10*O10</f>
        <v>570000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570000</v>
      </c>
      <c r="AH10" s="5">
        <f>AG10</f>
        <v>570000</v>
      </c>
      <c r="AI10" s="5">
        <v>0</v>
      </c>
      <c r="AJ10" s="5">
        <f>IF((AI10-AH10) &gt; 1,0,IF((AI10-AH10)&lt;0,AH10-AI10,AI10-AH10))</f>
        <v>570000</v>
      </c>
      <c r="AK10" s="5">
        <v>0.01</v>
      </c>
      <c r="AL10" s="5">
        <f>ROUND(AJ10*(AK10/100),2)</f>
        <v>57</v>
      </c>
    </row>
    <row r="11" spans="1:38" ht="17.25" x14ac:dyDescent="0.25">
      <c r="A11" s="5" t="s">
        <v>1185</v>
      </c>
      <c r="B11" s="5" t="s">
        <v>1186</v>
      </c>
      <c r="C11" s="5" t="s">
        <v>1187</v>
      </c>
      <c r="D11" s="5" t="s">
        <v>1188</v>
      </c>
      <c r="E11" s="5">
        <v>2</v>
      </c>
      <c r="F11" s="5">
        <v>22261</v>
      </c>
      <c r="G11" s="5" t="s">
        <v>1191</v>
      </c>
      <c r="H11" s="5" t="s">
        <v>96</v>
      </c>
      <c r="I11" s="5" t="s">
        <v>1192</v>
      </c>
      <c r="J11" s="5">
        <v>0</v>
      </c>
      <c r="K11" s="5">
        <v>2</v>
      </c>
      <c r="L11" s="5" t="s">
        <v>183</v>
      </c>
      <c r="M11" s="5" t="s">
        <v>42</v>
      </c>
      <c r="N11" s="5">
        <f>((J11*400)+(K11*100))+L11</f>
        <v>211</v>
      </c>
      <c r="O11" s="5" t="s">
        <v>300</v>
      </c>
      <c r="P11" s="5">
        <f>N11*O11</f>
        <v>94950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94950</v>
      </c>
      <c r="AH11" s="5">
        <f>AG11</f>
        <v>94950</v>
      </c>
      <c r="AI11" s="5">
        <v>0</v>
      </c>
      <c r="AJ11" s="5">
        <f>IF((AI11-AH11) &gt; 1,0,IF((AI11-AH11)&lt;0,AH11-AI11,AI11-AH11))</f>
        <v>94950</v>
      </c>
      <c r="AK11" s="5">
        <v>0.01</v>
      </c>
      <c r="AL11" s="5">
        <f>ROUND(AJ11*(AK11/100),2)</f>
        <v>9.5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0</v>
      </c>
      <c r="K12" s="5">
        <v>0</v>
      </c>
      <c r="L12" s="5" t="s">
        <v>102</v>
      </c>
      <c r="M12" s="5" t="s">
        <v>45</v>
      </c>
      <c r="N12" s="5">
        <f>((J12*400)+(K12*100))+L12</f>
        <v>40</v>
      </c>
      <c r="O12" s="5" t="s">
        <v>300</v>
      </c>
      <c r="P12" s="5">
        <f>N12*O12</f>
        <v>18000</v>
      </c>
      <c r="Q12" s="5">
        <v>1</v>
      </c>
      <c r="R12" s="5" t="s">
        <v>1185</v>
      </c>
      <c r="S12" s="5" t="s">
        <v>1186</v>
      </c>
      <c r="T12" s="5" t="s">
        <v>1187</v>
      </c>
      <c r="U12" s="5" t="s">
        <v>1193</v>
      </c>
      <c r="V12" s="5" t="s">
        <v>1194</v>
      </c>
      <c r="W12" s="5" t="s">
        <v>48</v>
      </c>
      <c r="X12" s="5" t="s">
        <v>49</v>
      </c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0</v>
      </c>
      <c r="K13" s="5">
        <v>0</v>
      </c>
      <c r="L13" s="5" t="s">
        <v>102</v>
      </c>
      <c r="M13" s="5" t="s">
        <v>45</v>
      </c>
      <c r="N13" s="5">
        <f>((J13*400)+(K13*100))+L13</f>
        <v>40</v>
      </c>
      <c r="O13" s="5" t="s">
        <v>300</v>
      </c>
      <c r="P13" s="5">
        <f>N13*O13</f>
        <v>18000</v>
      </c>
      <c r="Q13" s="5">
        <v>1</v>
      </c>
      <c r="R13" s="5" t="s">
        <v>1185</v>
      </c>
      <c r="S13" s="5" t="s">
        <v>1186</v>
      </c>
      <c r="T13" s="5" t="s">
        <v>1187</v>
      </c>
      <c r="U13" s="5" t="s">
        <v>1193</v>
      </c>
      <c r="V13" s="5" t="s">
        <v>1194</v>
      </c>
      <c r="W13" s="5" t="s">
        <v>48</v>
      </c>
      <c r="X13" s="5" t="s">
        <v>49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50</v>
      </c>
      <c r="AL14" s="5">
        <f>SUM(AL10:AL13)</f>
        <v>66.5</v>
      </c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51</v>
      </c>
      <c r="AL15" s="5">
        <f>AL14*0.15</f>
        <v>9.9749999999999996</v>
      </c>
    </row>
    <row r="16" spans="1:38" ht="17.2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 t="s">
        <v>52</v>
      </c>
      <c r="AL16" s="5">
        <f>AL14-AL15</f>
        <v>56.524999999999999</v>
      </c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 t="s">
        <v>53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54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55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ht="17.25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 t="s">
        <v>56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1195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1196</v>
      </c>
      <c r="B10" s="5" t="s">
        <v>1197</v>
      </c>
      <c r="C10" s="5" t="s">
        <v>1198</v>
      </c>
      <c r="D10" s="5" t="s">
        <v>1199</v>
      </c>
      <c r="E10" s="5">
        <v>1</v>
      </c>
      <c r="F10" s="5">
        <v>20443</v>
      </c>
      <c r="G10" s="5" t="s">
        <v>1200</v>
      </c>
      <c r="H10" s="5" t="s">
        <v>40</v>
      </c>
      <c r="I10" s="5" t="s">
        <v>1201</v>
      </c>
      <c r="J10" s="5">
        <v>8</v>
      </c>
      <c r="K10" s="5">
        <v>1</v>
      </c>
      <c r="L10" s="5" t="s">
        <v>421</v>
      </c>
      <c r="M10" s="5" t="s">
        <v>42</v>
      </c>
      <c r="N10" s="5">
        <f>((J10*400)+(K10*100))+L10</f>
        <v>3368</v>
      </c>
      <c r="O10" s="5" t="s">
        <v>43</v>
      </c>
      <c r="P10" s="5">
        <f>N10*O10</f>
        <v>421000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421000</v>
      </c>
      <c r="AH10" s="5">
        <f>AG10</f>
        <v>421000</v>
      </c>
      <c r="AI10" s="5">
        <v>0</v>
      </c>
      <c r="AJ10" s="5">
        <f>IF((AI10-AH10) &gt; 1,0,IF((AI10-AH10)&lt;0,AH10-AI10,AI10-AH10))</f>
        <v>421000</v>
      </c>
      <c r="AK10" s="5">
        <v>0.01</v>
      </c>
      <c r="AL10" s="5">
        <f>ROUND(AJ10*(AK10/100),2)</f>
        <v>42.1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42.1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6.3150000000000004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35.785000000000004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>
    <pageSetUpPr fitToPage="1"/>
  </sheetPr>
  <dimension ref="A1:AL19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1202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1203</v>
      </c>
      <c r="B10" s="5" t="s">
        <v>1204</v>
      </c>
      <c r="C10" s="5" t="s">
        <v>1205</v>
      </c>
      <c r="D10" s="5" t="s">
        <v>1206</v>
      </c>
      <c r="E10" s="5">
        <v>1</v>
      </c>
      <c r="F10" s="5">
        <v>20732</v>
      </c>
      <c r="G10" s="5" t="s">
        <v>1207</v>
      </c>
      <c r="H10" s="5" t="s">
        <v>78</v>
      </c>
      <c r="I10" s="5" t="s">
        <v>1208</v>
      </c>
      <c r="J10" s="5">
        <v>0</v>
      </c>
      <c r="K10" s="5">
        <v>2</v>
      </c>
      <c r="L10" s="5" t="s">
        <v>1209</v>
      </c>
      <c r="M10" s="5" t="s">
        <v>42</v>
      </c>
      <c r="N10" s="5">
        <f>((J10*400)+(K10*100))+L10</f>
        <v>267</v>
      </c>
      <c r="O10" s="5" t="s">
        <v>187</v>
      </c>
      <c r="P10" s="5">
        <f>N10*O10</f>
        <v>186900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186900</v>
      </c>
      <c r="AH10" s="5">
        <f>AG10</f>
        <v>186900</v>
      </c>
      <c r="AI10" s="5">
        <v>50000000</v>
      </c>
      <c r="AJ10" s="5">
        <f>IF((AI10-AH10) &gt; 1,0,IF((AI10-AH10)&lt;0,AH10-AI10,AI10-AH10))</f>
        <v>0</v>
      </c>
      <c r="AK10" s="5">
        <v>0.01</v>
      </c>
      <c r="AL10" s="5">
        <f>ROUND(AJ10*(AK10/100),2)</f>
        <v>0</v>
      </c>
    </row>
    <row r="11" spans="1:38" ht="17.25" x14ac:dyDescent="0.25">
      <c r="A11" s="5" t="s">
        <v>1203</v>
      </c>
      <c r="B11" s="5" t="s">
        <v>1204</v>
      </c>
      <c r="C11" s="5" t="s">
        <v>1205</v>
      </c>
      <c r="D11" s="5" t="s">
        <v>1206</v>
      </c>
      <c r="E11" s="5">
        <v>2</v>
      </c>
      <c r="F11" s="5">
        <v>19225</v>
      </c>
      <c r="G11" s="5" t="s">
        <v>1210</v>
      </c>
      <c r="H11" s="5" t="s">
        <v>96</v>
      </c>
      <c r="I11" s="5" t="s">
        <v>1211</v>
      </c>
      <c r="J11" s="5">
        <v>11</v>
      </c>
      <c r="K11" s="5">
        <v>0</v>
      </c>
      <c r="L11" s="5" t="s">
        <v>211</v>
      </c>
      <c r="M11" s="5" t="s">
        <v>42</v>
      </c>
      <c r="N11" s="5">
        <f>((J11*400)+(K11*100))+L11</f>
        <v>4473</v>
      </c>
      <c r="O11" s="5" t="s">
        <v>43</v>
      </c>
      <c r="P11" s="5">
        <f>N11*O11</f>
        <v>559125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559125</v>
      </c>
      <c r="AH11" s="5">
        <f>AG11</f>
        <v>559125</v>
      </c>
      <c r="AI11" s="5">
        <v>0</v>
      </c>
      <c r="AJ11" s="5">
        <f>IF((AI11-AH11) &gt; 1,0,IF((AI11-AH11)&lt;0,AH11-AI11,AI11-AH11))</f>
        <v>559125</v>
      </c>
      <c r="AK11" s="5">
        <v>0.01</v>
      </c>
      <c r="AL11" s="5">
        <f>ROUND(AJ11*(AK11/100),2)</f>
        <v>55.91</v>
      </c>
    </row>
    <row r="12" spans="1:38" ht="17.25" x14ac:dyDescent="0.25">
      <c r="A12" s="5" t="s">
        <v>1203</v>
      </c>
      <c r="B12" s="5" t="s">
        <v>1204</v>
      </c>
      <c r="C12" s="5" t="s">
        <v>1205</v>
      </c>
      <c r="D12" s="5" t="s">
        <v>1206</v>
      </c>
      <c r="E12" s="5">
        <v>3</v>
      </c>
      <c r="F12" s="5">
        <v>21000</v>
      </c>
      <c r="G12" s="5" t="s">
        <v>1212</v>
      </c>
      <c r="H12" s="5" t="s">
        <v>40</v>
      </c>
      <c r="I12" s="5"/>
      <c r="J12" s="5">
        <v>13</v>
      </c>
      <c r="K12" s="5">
        <v>3</v>
      </c>
      <c r="L12" s="5" t="s">
        <v>1131</v>
      </c>
      <c r="M12" s="5" t="s">
        <v>42</v>
      </c>
      <c r="N12" s="5">
        <f>((J12*400)+(K12*100))+L12</f>
        <v>5572</v>
      </c>
      <c r="O12" s="5" t="s">
        <v>226</v>
      </c>
      <c r="P12" s="5">
        <f>N12*O12</f>
        <v>835800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f>AF12+P12</f>
        <v>835800</v>
      </c>
      <c r="AH12" s="5">
        <f>AG12</f>
        <v>835800</v>
      </c>
      <c r="AI12" s="5">
        <v>0</v>
      </c>
      <c r="AJ12" s="5">
        <f>IF((AI12-AH12) &gt; 1,0,IF((AI12-AH12)&lt;0,AH12-AI12,AI12-AH12))</f>
        <v>835800</v>
      </c>
      <c r="AK12" s="5">
        <v>0.01</v>
      </c>
      <c r="AL12" s="5">
        <f>ROUND(AJ12*(AK12/100),2)</f>
        <v>83.58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50</v>
      </c>
      <c r="AL13" s="5">
        <f>SUM(AL10:AL12)</f>
        <v>139.49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51</v>
      </c>
      <c r="AL14" s="5">
        <f>AL13*0.15</f>
        <v>20.923500000000001</v>
      </c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52</v>
      </c>
      <c r="AL15" s="5">
        <f>AL13-AL14</f>
        <v>118.5665</v>
      </c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 t="s">
        <v>53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54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55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56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sheetPr>
    <pageSetUpPr fitToPage="1"/>
  </sheetPr>
  <dimension ref="A1:AL18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1213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1214</v>
      </c>
      <c r="B10" s="5" t="s">
        <v>1215</v>
      </c>
      <c r="C10" s="5" t="s">
        <v>1216</v>
      </c>
      <c r="D10" s="5" t="s">
        <v>1217</v>
      </c>
      <c r="E10" s="5">
        <v>1</v>
      </c>
      <c r="F10" s="5">
        <v>22084</v>
      </c>
      <c r="G10" s="5" t="s">
        <v>1218</v>
      </c>
      <c r="H10" s="5" t="s">
        <v>78</v>
      </c>
      <c r="I10" s="5" t="s">
        <v>1219</v>
      </c>
      <c r="J10" s="5">
        <v>0</v>
      </c>
      <c r="K10" s="5">
        <v>1</v>
      </c>
      <c r="L10" s="5" t="s">
        <v>463</v>
      </c>
      <c r="M10" s="5" t="s">
        <v>42</v>
      </c>
      <c r="N10" s="5">
        <f>((J10*400)+(K10*100))+L10</f>
        <v>115</v>
      </c>
      <c r="O10" s="5" t="s">
        <v>187</v>
      </c>
      <c r="P10" s="5">
        <f>N10*O10</f>
        <v>80500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80500</v>
      </c>
      <c r="AH10" s="5">
        <f>AG10</f>
        <v>80500</v>
      </c>
      <c r="AI10" s="5">
        <v>50000000</v>
      </c>
      <c r="AJ10" s="5">
        <f>IF((AI10-AH10) &gt; 1,0,IF((AI10-AH10)&lt;0,AH10-AI10,AI10-AH10))</f>
        <v>0</v>
      </c>
      <c r="AK10" s="5">
        <v>0.01</v>
      </c>
      <c r="AL10" s="5">
        <f>ROUND(AJ10*(AK10/100),2)</f>
        <v>0</v>
      </c>
    </row>
    <row r="11" spans="1:38" ht="17.25" x14ac:dyDescent="0.25">
      <c r="A11" s="5" t="s">
        <v>1214</v>
      </c>
      <c r="B11" s="5" t="s">
        <v>1215</v>
      </c>
      <c r="C11" s="5" t="s">
        <v>1216</v>
      </c>
      <c r="D11" s="5" t="s">
        <v>1217</v>
      </c>
      <c r="E11" s="5">
        <v>2</v>
      </c>
      <c r="F11" s="5">
        <v>22042</v>
      </c>
      <c r="G11" s="5" t="s">
        <v>1220</v>
      </c>
      <c r="H11" s="5" t="s">
        <v>96</v>
      </c>
      <c r="I11" s="5" t="s">
        <v>1221</v>
      </c>
      <c r="J11" s="5">
        <v>2</v>
      </c>
      <c r="K11" s="5">
        <v>2</v>
      </c>
      <c r="L11" s="5" t="s">
        <v>561</v>
      </c>
      <c r="M11" s="5" t="s">
        <v>42</v>
      </c>
      <c r="N11" s="5">
        <f>((J11*400)+(K11*100))+L11</f>
        <v>1041</v>
      </c>
      <c r="O11" s="5" t="s">
        <v>226</v>
      </c>
      <c r="P11" s="5">
        <f>N11*O11</f>
        <v>156150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156150</v>
      </c>
      <c r="AH11" s="5">
        <f>AG11</f>
        <v>156150</v>
      </c>
      <c r="AI11" s="5">
        <v>0</v>
      </c>
      <c r="AJ11" s="5">
        <f>IF((AI11-AH11) &gt; 1,0,IF((AI11-AH11)&lt;0,AH11-AI11,AI11-AH11))</f>
        <v>156150</v>
      </c>
      <c r="AK11" s="5">
        <v>0.01</v>
      </c>
      <c r="AL11" s="5">
        <f>ROUND(AJ11*(AK11/100),2)</f>
        <v>15.62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50</v>
      </c>
      <c r="AL12" s="5">
        <f>SUM(AL10:AL11)</f>
        <v>15.62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51</v>
      </c>
      <c r="AL13" s="5">
        <f>AL12*0.15</f>
        <v>2.343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52</v>
      </c>
      <c r="AL14" s="5">
        <f>AL12-AL13</f>
        <v>13.276999999999999</v>
      </c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 t="s">
        <v>53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1222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1223</v>
      </c>
      <c r="B10" s="5" t="s">
        <v>1224</v>
      </c>
      <c r="C10" s="5" t="s">
        <v>1225</v>
      </c>
      <c r="D10" s="5" t="s">
        <v>1226</v>
      </c>
      <c r="E10" s="5">
        <v>1</v>
      </c>
      <c r="F10" s="5">
        <v>18528</v>
      </c>
      <c r="G10" s="5" t="s">
        <v>1227</v>
      </c>
      <c r="H10" s="5" t="s">
        <v>40</v>
      </c>
      <c r="I10" s="5"/>
      <c r="J10" s="5">
        <v>5</v>
      </c>
      <c r="K10" s="5">
        <v>2</v>
      </c>
      <c r="L10" s="5" t="s">
        <v>41</v>
      </c>
      <c r="M10" s="5" t="s">
        <v>42</v>
      </c>
      <c r="N10" s="5">
        <f>((J10*400)+(K10*100))+L10</f>
        <v>2253</v>
      </c>
      <c r="O10" s="5" t="s">
        <v>226</v>
      </c>
      <c r="P10" s="5">
        <f>N10*O10</f>
        <v>337950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337950</v>
      </c>
      <c r="AH10" s="5">
        <f>AG10</f>
        <v>337950</v>
      </c>
      <c r="AI10" s="5">
        <v>0</v>
      </c>
      <c r="AJ10" s="5">
        <f>IF((AI10-AH10) &gt; 1,0,IF((AI10-AH10)&lt;0,AH10-AI10,AI10-AH10))</f>
        <v>337950</v>
      </c>
      <c r="AK10" s="5">
        <v>0.01</v>
      </c>
      <c r="AL10" s="5">
        <f>ROUND(AJ10*(AK10/100),2)</f>
        <v>33.799999999999997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33.799999999999997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5.0699999999999994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28.729999999999997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1228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1229</v>
      </c>
      <c r="B10" s="5" t="s">
        <v>1230</v>
      </c>
      <c r="C10" s="5" t="s">
        <v>1231</v>
      </c>
      <c r="D10" s="5" t="s">
        <v>1232</v>
      </c>
      <c r="E10" s="5">
        <v>1</v>
      </c>
      <c r="F10" s="5">
        <v>21680</v>
      </c>
      <c r="G10" s="5" t="s">
        <v>1233</v>
      </c>
      <c r="H10" s="5" t="s">
        <v>40</v>
      </c>
      <c r="I10" s="5"/>
      <c r="J10" s="5">
        <v>7</v>
      </c>
      <c r="K10" s="5">
        <v>3</v>
      </c>
      <c r="L10" s="5" t="s">
        <v>1234</v>
      </c>
      <c r="M10" s="5" t="s">
        <v>42</v>
      </c>
      <c r="N10" s="5">
        <f>((J10*400)+(K10*100))+L10</f>
        <v>3190</v>
      </c>
      <c r="O10" s="5" t="s">
        <v>43</v>
      </c>
      <c r="P10" s="5">
        <f>N10*O10</f>
        <v>398750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398750</v>
      </c>
      <c r="AH10" s="5">
        <f>AG10</f>
        <v>398750</v>
      </c>
      <c r="AI10" s="5">
        <v>0</v>
      </c>
      <c r="AJ10" s="5">
        <f>IF((AI10-AH10) &gt; 1,0,IF((AI10-AH10)&lt;0,AH10-AI10,AI10-AH10))</f>
        <v>398750</v>
      </c>
      <c r="AK10" s="5">
        <v>0.01</v>
      </c>
      <c r="AL10" s="5">
        <f>ROUND(AJ10*(AK10/100),2)</f>
        <v>39.880000000000003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39.880000000000003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5.9820000000000002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33.898000000000003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sheetPr>
    <pageSetUpPr fitToPage="1"/>
  </sheetPr>
  <dimension ref="A1:AL23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1235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1236</v>
      </c>
      <c r="B10" s="5" t="s">
        <v>1237</v>
      </c>
      <c r="C10" s="5" t="s">
        <v>1238</v>
      </c>
      <c r="D10" s="5" t="s">
        <v>1239</v>
      </c>
      <c r="E10" s="5">
        <v>1</v>
      </c>
      <c r="F10" s="5">
        <v>21090</v>
      </c>
      <c r="G10" s="5" t="s">
        <v>1240</v>
      </c>
      <c r="H10" s="5" t="s">
        <v>78</v>
      </c>
      <c r="I10" s="5" t="s">
        <v>1241</v>
      </c>
      <c r="J10" s="5">
        <v>0</v>
      </c>
      <c r="K10" s="5">
        <v>3</v>
      </c>
      <c r="L10" s="5" t="s">
        <v>373</v>
      </c>
      <c r="M10" s="5" t="s">
        <v>42</v>
      </c>
      <c r="N10" s="5">
        <f t="shared" ref="N10:N16" si="0">((J10*400)+(K10*100))+L10</f>
        <v>307</v>
      </c>
      <c r="O10" s="5" t="s">
        <v>82</v>
      </c>
      <c r="P10" s="5">
        <f t="shared" ref="P10:P16" si="1">N10*O10</f>
        <v>107450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 t="shared" ref="AG10:AG16" si="2">AF10+P10</f>
        <v>107450</v>
      </c>
      <c r="AH10" s="5">
        <f t="shared" ref="AH10:AH16" si="3">AG10</f>
        <v>107450</v>
      </c>
      <c r="AI10" s="5">
        <v>50000000</v>
      </c>
      <c r="AJ10" s="5">
        <f t="shared" ref="AJ10:AJ16" si="4">IF((AI10-AH10) &gt; 1,0,IF((AI10-AH10)&lt;0,AH10-AI10,AI10-AH10))</f>
        <v>0</v>
      </c>
      <c r="AK10" s="5">
        <v>0.01</v>
      </c>
      <c r="AL10" s="5">
        <f t="shared" ref="AL10:AL16" si="5">ROUND(AJ10*(AK10/100),2)</f>
        <v>0</v>
      </c>
    </row>
    <row r="11" spans="1:38" ht="17.25" x14ac:dyDescent="0.25">
      <c r="A11" s="5" t="s">
        <v>1236</v>
      </c>
      <c r="B11" s="5" t="s">
        <v>1237</v>
      </c>
      <c r="C11" s="5" t="s">
        <v>1238</v>
      </c>
      <c r="D11" s="5" t="s">
        <v>1239</v>
      </c>
      <c r="E11" s="5">
        <v>2</v>
      </c>
      <c r="F11" s="5">
        <v>22473</v>
      </c>
      <c r="G11" s="5" t="s">
        <v>1242</v>
      </c>
      <c r="H11" s="5" t="s">
        <v>78</v>
      </c>
      <c r="I11" s="5" t="s">
        <v>1243</v>
      </c>
      <c r="J11" s="5">
        <v>0</v>
      </c>
      <c r="K11" s="5">
        <v>1</v>
      </c>
      <c r="L11" s="5" t="s">
        <v>62</v>
      </c>
      <c r="M11" s="5" t="s">
        <v>42</v>
      </c>
      <c r="N11" s="5">
        <f t="shared" si="0"/>
        <v>191</v>
      </c>
      <c r="O11" s="5" t="s">
        <v>187</v>
      </c>
      <c r="P11" s="5">
        <f t="shared" si="1"/>
        <v>133700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 t="shared" si="2"/>
        <v>133700</v>
      </c>
      <c r="AH11" s="5">
        <f t="shared" si="3"/>
        <v>133700</v>
      </c>
      <c r="AI11" s="5">
        <v>50000000</v>
      </c>
      <c r="AJ11" s="5">
        <f t="shared" si="4"/>
        <v>0</v>
      </c>
      <c r="AK11" s="5">
        <v>0.01</v>
      </c>
      <c r="AL11" s="5">
        <f t="shared" si="5"/>
        <v>0</v>
      </c>
    </row>
    <row r="12" spans="1:38" ht="17.25" x14ac:dyDescent="0.25">
      <c r="A12" s="5" t="s">
        <v>1236</v>
      </c>
      <c r="B12" s="5" t="s">
        <v>1237</v>
      </c>
      <c r="C12" s="5" t="s">
        <v>1238</v>
      </c>
      <c r="D12" s="5" t="s">
        <v>1239</v>
      </c>
      <c r="E12" s="5">
        <v>3</v>
      </c>
      <c r="F12" s="5">
        <v>19525</v>
      </c>
      <c r="G12" s="5" t="s">
        <v>1244</v>
      </c>
      <c r="H12" s="5" t="s">
        <v>96</v>
      </c>
      <c r="I12" s="5" t="s">
        <v>1245</v>
      </c>
      <c r="J12" s="5">
        <v>9</v>
      </c>
      <c r="K12" s="5">
        <v>3</v>
      </c>
      <c r="L12" s="5" t="s">
        <v>128</v>
      </c>
      <c r="M12" s="5" t="s">
        <v>42</v>
      </c>
      <c r="N12" s="5">
        <f t="shared" si="0"/>
        <v>3920</v>
      </c>
      <c r="O12" s="5" t="s">
        <v>226</v>
      </c>
      <c r="P12" s="5">
        <f t="shared" si="1"/>
        <v>588000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f t="shared" si="2"/>
        <v>588000</v>
      </c>
      <c r="AH12" s="5">
        <f t="shared" si="3"/>
        <v>588000</v>
      </c>
      <c r="AI12" s="5">
        <v>0</v>
      </c>
      <c r="AJ12" s="5">
        <f t="shared" si="4"/>
        <v>588000</v>
      </c>
      <c r="AK12" s="5">
        <v>0.01</v>
      </c>
      <c r="AL12" s="5">
        <f t="shared" si="5"/>
        <v>58.8</v>
      </c>
    </row>
    <row r="13" spans="1:38" ht="17.25" x14ac:dyDescent="0.25">
      <c r="A13" s="5" t="s">
        <v>1236</v>
      </c>
      <c r="B13" s="5" t="s">
        <v>1237</v>
      </c>
      <c r="C13" s="5" t="s">
        <v>1238</v>
      </c>
      <c r="D13" s="5" t="s">
        <v>1239</v>
      </c>
      <c r="E13" s="5">
        <v>4</v>
      </c>
      <c r="F13" s="5">
        <v>18999</v>
      </c>
      <c r="G13" s="5" t="s">
        <v>1246</v>
      </c>
      <c r="H13" s="5" t="s">
        <v>96</v>
      </c>
      <c r="I13" s="5" t="s">
        <v>1247</v>
      </c>
      <c r="J13" s="5">
        <v>6</v>
      </c>
      <c r="K13" s="5">
        <v>3</v>
      </c>
      <c r="L13" s="5" t="s">
        <v>1248</v>
      </c>
      <c r="M13" s="5" t="s">
        <v>42</v>
      </c>
      <c r="N13" s="5">
        <f t="shared" si="0"/>
        <v>2775</v>
      </c>
      <c r="O13" s="5" t="s">
        <v>155</v>
      </c>
      <c r="P13" s="5">
        <f t="shared" si="1"/>
        <v>0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>
        <f t="shared" si="2"/>
        <v>0</v>
      </c>
      <c r="AH13" s="5">
        <f t="shared" si="3"/>
        <v>0</v>
      </c>
      <c r="AI13" s="5">
        <v>0</v>
      </c>
      <c r="AJ13" s="5">
        <f t="shared" si="4"/>
        <v>0</v>
      </c>
      <c r="AK13" s="5">
        <v>0.01</v>
      </c>
      <c r="AL13" s="5">
        <f t="shared" si="5"/>
        <v>0</v>
      </c>
    </row>
    <row r="14" spans="1:38" ht="17.25" x14ac:dyDescent="0.25">
      <c r="A14" s="5" t="s">
        <v>1236</v>
      </c>
      <c r="B14" s="5" t="s">
        <v>1237</v>
      </c>
      <c r="C14" s="5" t="s">
        <v>1238</v>
      </c>
      <c r="D14" s="5" t="s">
        <v>1239</v>
      </c>
      <c r="E14" s="5">
        <v>5</v>
      </c>
      <c r="F14" s="5">
        <v>19917</v>
      </c>
      <c r="G14" s="5" t="s">
        <v>1249</v>
      </c>
      <c r="H14" s="5" t="s">
        <v>40</v>
      </c>
      <c r="I14" s="5"/>
      <c r="J14" s="5">
        <v>4</v>
      </c>
      <c r="K14" s="5">
        <v>0</v>
      </c>
      <c r="L14" s="5" t="s">
        <v>802</v>
      </c>
      <c r="M14" s="5" t="s">
        <v>42</v>
      </c>
      <c r="N14" s="5">
        <f t="shared" si="0"/>
        <v>1612</v>
      </c>
      <c r="O14" s="5" t="s">
        <v>43</v>
      </c>
      <c r="P14" s="5">
        <f t="shared" si="1"/>
        <v>201500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>
        <f t="shared" si="2"/>
        <v>201500</v>
      </c>
      <c r="AH14" s="5">
        <f t="shared" si="3"/>
        <v>201500</v>
      </c>
      <c r="AI14" s="5">
        <v>0</v>
      </c>
      <c r="AJ14" s="5">
        <f t="shared" si="4"/>
        <v>201500</v>
      </c>
      <c r="AK14" s="5">
        <v>0.01</v>
      </c>
      <c r="AL14" s="5">
        <f t="shared" si="5"/>
        <v>20.149999999999999</v>
      </c>
    </row>
    <row r="15" spans="1:38" ht="17.25" x14ac:dyDescent="0.25">
      <c r="A15" s="5" t="s">
        <v>1236</v>
      </c>
      <c r="B15" s="5" t="s">
        <v>1237</v>
      </c>
      <c r="C15" s="5" t="s">
        <v>1238</v>
      </c>
      <c r="D15" s="5" t="s">
        <v>1239</v>
      </c>
      <c r="E15" s="5">
        <v>6</v>
      </c>
      <c r="F15" s="5">
        <v>22266</v>
      </c>
      <c r="G15" s="5" t="s">
        <v>1250</v>
      </c>
      <c r="H15" s="5" t="s">
        <v>40</v>
      </c>
      <c r="I15" s="5"/>
      <c r="J15" s="5">
        <v>12</v>
      </c>
      <c r="K15" s="5">
        <v>1</v>
      </c>
      <c r="L15" s="5" t="s">
        <v>119</v>
      </c>
      <c r="M15" s="5" t="s">
        <v>42</v>
      </c>
      <c r="N15" s="5">
        <f t="shared" si="0"/>
        <v>4900</v>
      </c>
      <c r="O15" s="5" t="s">
        <v>308</v>
      </c>
      <c r="P15" s="5">
        <f t="shared" si="1"/>
        <v>857500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>
        <f t="shared" si="2"/>
        <v>857500</v>
      </c>
      <c r="AH15" s="5">
        <f t="shared" si="3"/>
        <v>857500</v>
      </c>
      <c r="AI15" s="5">
        <v>0</v>
      </c>
      <c r="AJ15" s="5">
        <f t="shared" si="4"/>
        <v>857500</v>
      </c>
      <c r="AK15" s="5">
        <v>0.01</v>
      </c>
      <c r="AL15" s="5">
        <f t="shared" si="5"/>
        <v>85.75</v>
      </c>
    </row>
    <row r="16" spans="1:38" ht="17.25" x14ac:dyDescent="0.25">
      <c r="A16" s="5" t="s">
        <v>1236</v>
      </c>
      <c r="B16" s="5" t="s">
        <v>1237</v>
      </c>
      <c r="C16" s="5" t="s">
        <v>1238</v>
      </c>
      <c r="D16" s="5" t="s">
        <v>1239</v>
      </c>
      <c r="E16" s="5">
        <v>7</v>
      </c>
      <c r="F16" s="5">
        <v>22332</v>
      </c>
      <c r="G16" s="5" t="s">
        <v>1251</v>
      </c>
      <c r="H16" s="5" t="s">
        <v>40</v>
      </c>
      <c r="I16" s="5"/>
      <c r="J16" s="5">
        <v>12</v>
      </c>
      <c r="K16" s="5">
        <v>1</v>
      </c>
      <c r="L16" s="5" t="s">
        <v>197</v>
      </c>
      <c r="M16" s="5" t="s">
        <v>42</v>
      </c>
      <c r="N16" s="5">
        <f t="shared" si="0"/>
        <v>4926</v>
      </c>
      <c r="O16" s="5" t="s">
        <v>43</v>
      </c>
      <c r="P16" s="5">
        <f t="shared" si="1"/>
        <v>615750</v>
      </c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>
        <f t="shared" si="2"/>
        <v>615750</v>
      </c>
      <c r="AH16" s="5">
        <f t="shared" si="3"/>
        <v>615750</v>
      </c>
      <c r="AI16" s="5">
        <v>0</v>
      </c>
      <c r="AJ16" s="5">
        <f t="shared" si="4"/>
        <v>615750</v>
      </c>
      <c r="AK16" s="5">
        <v>0.01</v>
      </c>
      <c r="AL16" s="5">
        <f t="shared" si="5"/>
        <v>61.58</v>
      </c>
    </row>
    <row r="17" spans="1:38" ht="17.2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 t="s">
        <v>50</v>
      </c>
      <c r="AL17" s="5">
        <f>SUM(AL10:AL16)</f>
        <v>226.27999999999997</v>
      </c>
    </row>
    <row r="18" spans="1:38" ht="17.2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 t="s">
        <v>51</v>
      </c>
      <c r="AL18" s="5">
        <f>AL17*0.15</f>
        <v>33.941999999999993</v>
      </c>
    </row>
    <row r="19" spans="1:38" ht="17.25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 t="s">
        <v>52</v>
      </c>
      <c r="AL19" s="5">
        <f>AL17-AL18</f>
        <v>192.33799999999997</v>
      </c>
    </row>
    <row r="20" spans="1:38" ht="17.25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 t="s">
        <v>53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ht="17.25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 t="s">
        <v>54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ht="17.25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 t="s">
        <v>55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  <row r="23" spans="1:38" ht="17.25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7" t="s">
        <v>56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>
    <pageSetUpPr fitToPage="1"/>
  </sheetPr>
  <dimension ref="A1:AL18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1252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1253</v>
      </c>
      <c r="B10" s="5" t="s">
        <v>1254</v>
      </c>
      <c r="C10" s="5" t="s">
        <v>1255</v>
      </c>
      <c r="D10" s="5" t="s">
        <v>1256</v>
      </c>
      <c r="E10" s="5">
        <v>1</v>
      </c>
      <c r="F10" s="5">
        <v>21849</v>
      </c>
      <c r="G10" s="5" t="s">
        <v>1257</v>
      </c>
      <c r="H10" s="5" t="s">
        <v>40</v>
      </c>
      <c r="I10" s="5"/>
      <c r="J10" s="5">
        <v>9</v>
      </c>
      <c r="K10" s="5">
        <v>2</v>
      </c>
      <c r="L10" s="5" t="s">
        <v>274</v>
      </c>
      <c r="M10" s="5" t="s">
        <v>42</v>
      </c>
      <c r="N10" s="5">
        <f>((J10*400)+(K10*100))+L10</f>
        <v>3827</v>
      </c>
      <c r="O10" s="5" t="s">
        <v>43</v>
      </c>
      <c r="P10" s="5">
        <f>N10*O10</f>
        <v>478375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478375</v>
      </c>
      <c r="AH10" s="5">
        <f>AG10</f>
        <v>478375</v>
      </c>
      <c r="AI10" s="5">
        <v>0</v>
      </c>
      <c r="AJ10" s="5">
        <f>IF((AI10-AH10) &gt; 1,0,IF((AI10-AH10)&lt;0,AH10-AI10,AI10-AH10))</f>
        <v>478375</v>
      </c>
      <c r="AK10" s="5">
        <v>0.01</v>
      </c>
      <c r="AL10" s="5">
        <f>ROUND(AJ10*(AK10/100),2)</f>
        <v>47.84</v>
      </c>
    </row>
    <row r="11" spans="1:38" ht="17.25" x14ac:dyDescent="0.25">
      <c r="A11" s="5" t="s">
        <v>1253</v>
      </c>
      <c r="B11" s="5" t="s">
        <v>1254</v>
      </c>
      <c r="C11" s="5" t="s">
        <v>1255</v>
      </c>
      <c r="D11" s="5" t="s">
        <v>1256</v>
      </c>
      <c r="E11" s="5">
        <v>2</v>
      </c>
      <c r="F11" s="5">
        <v>22488</v>
      </c>
      <c r="G11" s="5" t="s">
        <v>1258</v>
      </c>
      <c r="H11" s="5" t="s">
        <v>96</v>
      </c>
      <c r="I11" s="5" t="s">
        <v>1259</v>
      </c>
      <c r="J11" s="5">
        <v>8</v>
      </c>
      <c r="K11" s="5">
        <v>2</v>
      </c>
      <c r="L11" s="5" t="s">
        <v>614</v>
      </c>
      <c r="M11" s="5" t="s">
        <v>42</v>
      </c>
      <c r="N11" s="5">
        <f>((J11*400)+(K11*100))+L11</f>
        <v>3477</v>
      </c>
      <c r="O11" s="5" t="s">
        <v>226</v>
      </c>
      <c r="P11" s="5">
        <f>N11*O11</f>
        <v>521550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521550</v>
      </c>
      <c r="AH11" s="5">
        <f>AG11</f>
        <v>521550</v>
      </c>
      <c r="AI11" s="5">
        <v>0</v>
      </c>
      <c r="AJ11" s="5">
        <f>IF((AI11-AH11) &gt; 1,0,IF((AI11-AH11)&lt;0,AH11-AI11,AI11-AH11))</f>
        <v>521550</v>
      </c>
      <c r="AK11" s="5">
        <v>0.01</v>
      </c>
      <c r="AL11" s="5">
        <f>ROUND(AJ11*(AK11/100),2)</f>
        <v>52.16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50</v>
      </c>
      <c r="AL12" s="5">
        <f>SUM(AL10:AL11)</f>
        <v>100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51</v>
      </c>
      <c r="AL13" s="5">
        <f>AL12*0.15</f>
        <v>15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52</v>
      </c>
      <c r="AL14" s="5">
        <f>AL12-AL13</f>
        <v>85</v>
      </c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 t="s">
        <v>53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1260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1261</v>
      </c>
      <c r="B10" s="5" t="s">
        <v>1262</v>
      </c>
      <c r="C10" s="5" t="s">
        <v>1263</v>
      </c>
      <c r="D10" s="5" t="s">
        <v>1264</v>
      </c>
      <c r="E10" s="5">
        <v>1</v>
      </c>
      <c r="F10" s="5">
        <v>19471</v>
      </c>
      <c r="G10" s="5" t="s">
        <v>1265</v>
      </c>
      <c r="H10" s="5" t="s">
        <v>96</v>
      </c>
      <c r="I10" s="5" t="s">
        <v>1266</v>
      </c>
      <c r="J10" s="5">
        <v>2</v>
      </c>
      <c r="K10" s="5">
        <v>0</v>
      </c>
      <c r="L10" s="5" t="s">
        <v>1267</v>
      </c>
      <c r="M10" s="5" t="s">
        <v>42</v>
      </c>
      <c r="N10" s="5">
        <f>((J10*400)+(K10*100))+L10</f>
        <v>862</v>
      </c>
      <c r="O10" s="5" t="s">
        <v>43</v>
      </c>
      <c r="P10" s="5">
        <f>N10*O10</f>
        <v>107750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107750</v>
      </c>
      <c r="AH10" s="5">
        <f>AG10</f>
        <v>107750</v>
      </c>
      <c r="AI10" s="5">
        <v>0</v>
      </c>
      <c r="AJ10" s="5">
        <f>IF((AI10-AH10) &gt; 1,0,IF((AI10-AH10)&lt;0,AH10-AI10,AI10-AH10))</f>
        <v>107750</v>
      </c>
      <c r="AK10" s="5">
        <v>0.01</v>
      </c>
      <c r="AL10" s="5">
        <f>ROUND(AJ10*(AK10/100),2)</f>
        <v>10.78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10.78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1.6169999999999998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9.1630000000000003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>
    <pageSetUpPr fitToPage="1"/>
  </sheetPr>
  <dimension ref="A1:AL18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1268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1269</v>
      </c>
      <c r="B10" s="5" t="s">
        <v>1270</v>
      </c>
      <c r="C10" s="5" t="s">
        <v>1271</v>
      </c>
      <c r="D10" s="5" t="s">
        <v>1272</v>
      </c>
      <c r="E10" s="5">
        <v>1</v>
      </c>
      <c r="F10" s="5">
        <v>19447</v>
      </c>
      <c r="G10" s="5" t="s">
        <v>1273</v>
      </c>
      <c r="H10" s="5" t="s">
        <v>78</v>
      </c>
      <c r="I10" s="5" t="s">
        <v>1274</v>
      </c>
      <c r="J10" s="5">
        <v>13</v>
      </c>
      <c r="K10" s="5">
        <v>0</v>
      </c>
      <c r="L10" s="5" t="s">
        <v>112</v>
      </c>
      <c r="M10" s="5" t="s">
        <v>42</v>
      </c>
      <c r="N10" s="5">
        <f>((J10*400)+(K10*100))+L10</f>
        <v>5224</v>
      </c>
      <c r="O10" s="5" t="s">
        <v>226</v>
      </c>
      <c r="P10" s="5">
        <f>N10*O10</f>
        <v>783600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783600</v>
      </c>
      <c r="AH10" s="5">
        <f>AG10</f>
        <v>783600</v>
      </c>
      <c r="AI10" s="5">
        <v>50000000</v>
      </c>
      <c r="AJ10" s="5">
        <f>IF((AI10-AH10) &gt; 1,0,IF((AI10-AH10)&lt;0,AH10-AI10,AI10-AH10))</f>
        <v>0</v>
      </c>
      <c r="AK10" s="5">
        <v>0.01</v>
      </c>
      <c r="AL10" s="5">
        <f>ROUND(AJ10*(AK10/100),2)</f>
        <v>0</v>
      </c>
    </row>
    <row r="11" spans="1:38" ht="17.25" x14ac:dyDescent="0.25">
      <c r="A11" s="5" t="s">
        <v>1269</v>
      </c>
      <c r="B11" s="5" t="s">
        <v>1270</v>
      </c>
      <c r="C11" s="5" t="s">
        <v>1271</v>
      </c>
      <c r="D11" s="5" t="s">
        <v>1272</v>
      </c>
      <c r="E11" s="5">
        <v>2</v>
      </c>
      <c r="F11" s="5">
        <v>21267</v>
      </c>
      <c r="G11" s="5" t="s">
        <v>1275</v>
      </c>
      <c r="H11" s="5" t="s">
        <v>40</v>
      </c>
      <c r="I11" s="5" t="s">
        <v>1276</v>
      </c>
      <c r="J11" s="5">
        <v>6</v>
      </c>
      <c r="K11" s="5">
        <v>1</v>
      </c>
      <c r="L11" s="5" t="s">
        <v>561</v>
      </c>
      <c r="M11" s="5" t="s">
        <v>42</v>
      </c>
      <c r="N11" s="5">
        <f>((J11*400)+(K11*100))+L11</f>
        <v>2541</v>
      </c>
      <c r="O11" s="5" t="s">
        <v>43</v>
      </c>
      <c r="P11" s="5">
        <f>N11*O11</f>
        <v>317625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317625</v>
      </c>
      <c r="AH11" s="5">
        <f>AG11</f>
        <v>317625</v>
      </c>
      <c r="AI11" s="5">
        <v>0</v>
      </c>
      <c r="AJ11" s="5">
        <f>IF((AI11-AH11) &gt; 1,0,IF((AI11-AH11)&lt;0,AH11-AI11,AI11-AH11))</f>
        <v>317625</v>
      </c>
      <c r="AK11" s="5">
        <v>0.01</v>
      </c>
      <c r="AL11" s="5">
        <f>ROUND(AJ11*(AK11/100),2)</f>
        <v>31.76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50</v>
      </c>
      <c r="AL12" s="5">
        <f>SUM(AL10:AL11)</f>
        <v>31.76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51</v>
      </c>
      <c r="AL13" s="5">
        <f>AL12*0.15</f>
        <v>4.7640000000000002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52</v>
      </c>
      <c r="AL14" s="5">
        <f>AL12-AL13</f>
        <v>26.996000000000002</v>
      </c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 t="s">
        <v>53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L19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176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177</v>
      </c>
      <c r="B10" s="5" t="s">
        <v>178</v>
      </c>
      <c r="C10" s="5" t="s">
        <v>179</v>
      </c>
      <c r="D10" s="5" t="s">
        <v>180</v>
      </c>
      <c r="E10" s="5">
        <v>1</v>
      </c>
      <c r="F10" s="5">
        <v>18209</v>
      </c>
      <c r="G10" s="5" t="s">
        <v>181</v>
      </c>
      <c r="H10" s="5" t="s">
        <v>78</v>
      </c>
      <c r="I10" s="5" t="s">
        <v>182</v>
      </c>
      <c r="J10" s="5">
        <v>7</v>
      </c>
      <c r="K10" s="5">
        <v>1</v>
      </c>
      <c r="L10" s="5" t="s">
        <v>183</v>
      </c>
      <c r="M10" s="5" t="s">
        <v>42</v>
      </c>
      <c r="N10" s="5">
        <f>((J10*400)+(K10*100))+L10</f>
        <v>2911</v>
      </c>
      <c r="O10" s="5" t="s">
        <v>43</v>
      </c>
      <c r="P10" s="5">
        <f>N10*O10</f>
        <v>363875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363875</v>
      </c>
      <c r="AH10" s="5">
        <f>AG10</f>
        <v>363875</v>
      </c>
      <c r="AI10" s="5">
        <v>50000000</v>
      </c>
      <c r="AJ10" s="5">
        <f>IF((AI10-AH10) &gt; 1,0,IF((AI10-AH10)&lt;0,AH10-AI10,AI10-AH10))</f>
        <v>0</v>
      </c>
      <c r="AK10" s="5">
        <v>0.01</v>
      </c>
      <c r="AL10" s="5">
        <f>ROUND(AJ10*(AK10/100),2)</f>
        <v>0</v>
      </c>
    </row>
    <row r="11" spans="1:38" ht="17.25" x14ac:dyDescent="0.25">
      <c r="A11" s="5" t="s">
        <v>177</v>
      </c>
      <c r="B11" s="5" t="s">
        <v>178</v>
      </c>
      <c r="C11" s="5" t="s">
        <v>179</v>
      </c>
      <c r="D11" s="5" t="s">
        <v>180</v>
      </c>
      <c r="E11" s="5">
        <v>2</v>
      </c>
      <c r="F11" s="5">
        <v>23029</v>
      </c>
      <c r="G11" s="5" t="s">
        <v>184</v>
      </c>
      <c r="H11" s="5" t="s">
        <v>78</v>
      </c>
      <c r="I11" s="5" t="s">
        <v>185</v>
      </c>
      <c r="J11" s="5">
        <v>0</v>
      </c>
      <c r="K11" s="5">
        <v>0</v>
      </c>
      <c r="L11" s="5" t="s">
        <v>186</v>
      </c>
      <c r="M11" s="5" t="s">
        <v>42</v>
      </c>
      <c r="N11" s="5">
        <f>((J11*400)+(K11*100))+L11</f>
        <v>80</v>
      </c>
      <c r="O11" s="5" t="s">
        <v>187</v>
      </c>
      <c r="P11" s="5">
        <f>N11*O11</f>
        <v>56000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56000</v>
      </c>
      <c r="AH11" s="5">
        <f>AG11</f>
        <v>56000</v>
      </c>
      <c r="AI11" s="5">
        <v>50000000</v>
      </c>
      <c r="AJ11" s="5">
        <f>IF((AI11-AH11) &gt; 1,0,IF((AI11-AH11)&lt;0,AH11-AI11,AI11-AH11))</f>
        <v>0</v>
      </c>
      <c r="AK11" s="5">
        <v>0.01</v>
      </c>
      <c r="AL11" s="5">
        <f>ROUND(AJ11*(AK11/100),2)</f>
        <v>0</v>
      </c>
    </row>
    <row r="12" spans="1:38" ht="17.25" x14ac:dyDescent="0.25">
      <c r="A12" s="5" t="s">
        <v>177</v>
      </c>
      <c r="B12" s="5" t="s">
        <v>178</v>
      </c>
      <c r="C12" s="5" t="s">
        <v>179</v>
      </c>
      <c r="D12" s="5" t="s">
        <v>180</v>
      </c>
      <c r="E12" s="5">
        <v>3</v>
      </c>
      <c r="F12" s="5">
        <v>18498</v>
      </c>
      <c r="G12" s="5" t="s">
        <v>188</v>
      </c>
      <c r="H12" s="5" t="s">
        <v>40</v>
      </c>
      <c r="I12" s="5" t="s">
        <v>189</v>
      </c>
      <c r="J12" s="5">
        <v>8</v>
      </c>
      <c r="K12" s="5">
        <v>2</v>
      </c>
      <c r="L12" s="5" t="s">
        <v>190</v>
      </c>
      <c r="M12" s="5" t="s">
        <v>42</v>
      </c>
      <c r="N12" s="5">
        <f>((J12*400)+(K12*100))+L12</f>
        <v>3409</v>
      </c>
      <c r="O12" s="5" t="s">
        <v>43</v>
      </c>
      <c r="P12" s="5">
        <f>N12*O12</f>
        <v>426125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f>AF12+P12</f>
        <v>426125</v>
      </c>
      <c r="AH12" s="5">
        <f>AG12</f>
        <v>426125</v>
      </c>
      <c r="AI12" s="5">
        <v>0</v>
      </c>
      <c r="AJ12" s="5">
        <f>IF((AI12-AH12) &gt; 1,0,IF((AI12-AH12)&lt;0,AH12-AI12,AI12-AH12))</f>
        <v>426125</v>
      </c>
      <c r="AK12" s="5">
        <v>0.01</v>
      </c>
      <c r="AL12" s="5">
        <f>ROUND(AJ12*(AK12/100),2)</f>
        <v>42.61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50</v>
      </c>
      <c r="AL13" s="5">
        <f>SUM(AL10:AL12)</f>
        <v>42.61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51</v>
      </c>
      <c r="AL14" s="5">
        <f>AL13*0.15</f>
        <v>6.3914999999999997</v>
      </c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52</v>
      </c>
      <c r="AL15" s="5">
        <f>AL13-AL14</f>
        <v>36.218499999999999</v>
      </c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 t="s">
        <v>53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54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55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56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1277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1278</v>
      </c>
      <c r="B10" s="5" t="s">
        <v>1279</v>
      </c>
      <c r="C10" s="5" t="s">
        <v>1280</v>
      </c>
      <c r="D10" s="5" t="s">
        <v>1281</v>
      </c>
      <c r="E10" s="5">
        <v>1</v>
      </c>
      <c r="F10" s="5">
        <v>20663</v>
      </c>
      <c r="G10" s="5"/>
      <c r="H10" s="5" t="s">
        <v>40</v>
      </c>
      <c r="I10" s="5"/>
      <c r="J10" s="5">
        <v>14</v>
      </c>
      <c r="K10" s="5">
        <v>0</v>
      </c>
      <c r="L10" s="5" t="s">
        <v>802</v>
      </c>
      <c r="M10" s="5" t="s">
        <v>42</v>
      </c>
      <c r="N10" s="5">
        <f>((J10*400)+(K10*100))+L10</f>
        <v>5612</v>
      </c>
      <c r="O10" s="5" t="s">
        <v>43</v>
      </c>
      <c r="P10" s="5">
        <f>N10*O10</f>
        <v>701500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701500</v>
      </c>
      <c r="AH10" s="5">
        <f>AG10</f>
        <v>701500</v>
      </c>
      <c r="AI10" s="5">
        <v>0</v>
      </c>
      <c r="AJ10" s="5">
        <f>IF((AI10-AH10) &gt; 1,0,IF((AI10-AH10)&lt;0,AH10-AI10,AI10-AH10))</f>
        <v>701500</v>
      </c>
      <c r="AK10" s="5">
        <v>0.01</v>
      </c>
      <c r="AL10" s="5">
        <f>ROUND(AJ10*(AK10/100),2)</f>
        <v>70.150000000000006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70.150000000000006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10.522500000000001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59.627500000000005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1282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1283</v>
      </c>
      <c r="B10" s="5"/>
      <c r="C10" s="5" t="s">
        <v>1284</v>
      </c>
      <c r="D10" s="5" t="s">
        <v>1285</v>
      </c>
      <c r="E10" s="5">
        <v>1</v>
      </c>
      <c r="F10" s="5">
        <v>18185</v>
      </c>
      <c r="G10" s="5" t="s">
        <v>1286</v>
      </c>
      <c r="H10" s="5" t="s">
        <v>40</v>
      </c>
      <c r="I10" s="5" t="s">
        <v>1287</v>
      </c>
      <c r="J10" s="5">
        <v>11</v>
      </c>
      <c r="K10" s="5">
        <v>0</v>
      </c>
      <c r="L10" s="5" t="s">
        <v>868</v>
      </c>
      <c r="M10" s="5" t="s">
        <v>42</v>
      </c>
      <c r="N10" s="5">
        <f>((J10*400)+(K10*100))+L10</f>
        <v>4431</v>
      </c>
      <c r="O10" s="5" t="s">
        <v>43</v>
      </c>
      <c r="P10" s="5">
        <f>N10*O10</f>
        <v>553875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553875</v>
      </c>
      <c r="AH10" s="5">
        <f>AG10</f>
        <v>553875</v>
      </c>
      <c r="AI10" s="5">
        <v>0</v>
      </c>
      <c r="AJ10" s="5">
        <f>IF((AI10-AH10) &gt; 1,0,IF((AI10-AH10)&lt;0,AH10-AI10,AI10-AH10))</f>
        <v>553875</v>
      </c>
      <c r="AK10" s="5">
        <v>0.01</v>
      </c>
      <c r="AL10" s="5">
        <f>ROUND(AJ10*(AK10/100),2)</f>
        <v>55.39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55.39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8.3085000000000004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47.081499999999998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1288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1289</v>
      </c>
      <c r="B10" s="5" t="s">
        <v>1290</v>
      </c>
      <c r="C10" s="5" t="s">
        <v>1291</v>
      </c>
      <c r="D10" s="5" t="s">
        <v>1292</v>
      </c>
      <c r="E10" s="5">
        <v>1</v>
      </c>
      <c r="F10" s="5">
        <v>19696</v>
      </c>
      <c r="G10" s="5" t="s">
        <v>1293</v>
      </c>
      <c r="H10" s="5" t="s">
        <v>96</v>
      </c>
      <c r="I10" s="5" t="s">
        <v>1294</v>
      </c>
      <c r="J10" s="5">
        <v>8</v>
      </c>
      <c r="K10" s="5">
        <v>1</v>
      </c>
      <c r="L10" s="5" t="s">
        <v>470</v>
      </c>
      <c r="M10" s="5" t="s">
        <v>42</v>
      </c>
      <c r="N10" s="5">
        <f>((J10*400)+(K10*100))+L10</f>
        <v>3350</v>
      </c>
      <c r="O10" s="5" t="s">
        <v>43</v>
      </c>
      <c r="P10" s="5">
        <f>N10*O10</f>
        <v>418750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418750</v>
      </c>
      <c r="AH10" s="5">
        <f>AG10</f>
        <v>418750</v>
      </c>
      <c r="AI10" s="5">
        <v>0</v>
      </c>
      <c r="AJ10" s="5">
        <f>IF((AI10-AH10) &gt; 1,0,IF((AI10-AH10)&lt;0,AH10-AI10,AI10-AH10))</f>
        <v>418750</v>
      </c>
      <c r="AK10" s="5">
        <v>0.01</v>
      </c>
      <c r="AL10" s="5">
        <f>ROUND(AJ10*(AK10/100),2)</f>
        <v>41.88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41.88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6.282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35.597999999999999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1295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1296</v>
      </c>
      <c r="B10" s="5" t="s">
        <v>1297</v>
      </c>
      <c r="C10" s="5" t="s">
        <v>1298</v>
      </c>
      <c r="D10" s="5" t="s">
        <v>1299</v>
      </c>
      <c r="E10" s="5">
        <v>1</v>
      </c>
      <c r="F10" s="5">
        <v>20143</v>
      </c>
      <c r="G10" s="5" t="s">
        <v>1300</v>
      </c>
      <c r="H10" s="5" t="s">
        <v>96</v>
      </c>
      <c r="I10" s="5" t="s">
        <v>1301</v>
      </c>
      <c r="J10" s="5">
        <v>2</v>
      </c>
      <c r="K10" s="5">
        <v>1</v>
      </c>
      <c r="L10" s="5" t="s">
        <v>1302</v>
      </c>
      <c r="M10" s="5" t="s">
        <v>42</v>
      </c>
      <c r="N10" s="5">
        <f>((J10*400)+(K10*100))+L10</f>
        <v>999</v>
      </c>
      <c r="O10" s="5" t="s">
        <v>308</v>
      </c>
      <c r="P10" s="5">
        <f>N10*O10</f>
        <v>174825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174825</v>
      </c>
      <c r="AH10" s="5">
        <f>AG10</f>
        <v>174825</v>
      </c>
      <c r="AI10" s="5">
        <v>0</v>
      </c>
      <c r="AJ10" s="5">
        <f>IF((AI10-AH10) &gt; 1,0,IF((AI10-AH10)&lt;0,AH10-AI10,AI10-AH10))</f>
        <v>174825</v>
      </c>
      <c r="AK10" s="5">
        <v>0.01</v>
      </c>
      <c r="AL10" s="5">
        <f>ROUND(AJ10*(AK10/100),2)</f>
        <v>17.48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17.48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2.6219999999999999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14.858000000000001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1303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1304</v>
      </c>
      <c r="B10" s="5" t="s">
        <v>1305</v>
      </c>
      <c r="C10" s="5" t="s">
        <v>1306</v>
      </c>
      <c r="D10" s="5" t="s">
        <v>1307</v>
      </c>
      <c r="E10" s="5">
        <v>1</v>
      </c>
      <c r="F10" s="5">
        <v>22585</v>
      </c>
      <c r="G10" s="5" t="s">
        <v>1308</v>
      </c>
      <c r="H10" s="5" t="s">
        <v>40</v>
      </c>
      <c r="I10" s="5"/>
      <c r="J10" s="5">
        <v>72</v>
      </c>
      <c r="K10" s="5">
        <v>1</v>
      </c>
      <c r="L10" s="5" t="s">
        <v>175</v>
      </c>
      <c r="M10" s="5" t="s">
        <v>42</v>
      </c>
      <c r="N10" s="5">
        <f>((J10*400)+(K10*100))+L10</f>
        <v>28942</v>
      </c>
      <c r="O10" s="5" t="s">
        <v>43</v>
      </c>
      <c r="P10" s="5">
        <f>N10*O10</f>
        <v>3617750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3617750</v>
      </c>
      <c r="AH10" s="5">
        <f>AG10</f>
        <v>3617750</v>
      </c>
      <c r="AI10" s="5">
        <v>0</v>
      </c>
      <c r="AJ10" s="5">
        <f>IF((AI10-AH10) &gt; 1,0,IF((AI10-AH10)&lt;0,AH10-AI10,AI10-AH10))</f>
        <v>3617750</v>
      </c>
      <c r="AK10" s="5">
        <v>0.01</v>
      </c>
      <c r="AL10" s="5">
        <f>ROUND(AJ10*(AK10/100),2)</f>
        <v>361.78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361.78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54.266999999999996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307.51299999999998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1309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1310</v>
      </c>
      <c r="B10" s="5"/>
      <c r="C10" s="5" t="s">
        <v>1311</v>
      </c>
      <c r="D10" s="5" t="s">
        <v>1312</v>
      </c>
      <c r="E10" s="5">
        <v>1</v>
      </c>
      <c r="F10" s="5">
        <v>17837</v>
      </c>
      <c r="G10" s="5"/>
      <c r="H10" s="5" t="s">
        <v>667</v>
      </c>
      <c r="I10" s="5"/>
      <c r="J10" s="5">
        <v>29</v>
      </c>
      <c r="K10" s="5">
        <v>1</v>
      </c>
      <c r="L10" s="5" t="s">
        <v>119</v>
      </c>
      <c r="M10" s="5" t="s">
        <v>42</v>
      </c>
      <c r="N10" s="5">
        <f>((J10*400)+(K10*100))+L10</f>
        <v>11700</v>
      </c>
      <c r="O10" s="5" t="s">
        <v>308</v>
      </c>
      <c r="P10" s="5">
        <f>N10*O10</f>
        <v>2047500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2047500</v>
      </c>
      <c r="AH10" s="5">
        <f>AG10</f>
        <v>2047500</v>
      </c>
      <c r="AI10" s="5">
        <v>0</v>
      </c>
      <c r="AJ10" s="5">
        <f>IF((AI10-AH10) &gt; 1,0,IF((AI10-AH10)&lt;0,AH10-AI10,AI10-AH10))</f>
        <v>2047500</v>
      </c>
      <c r="AK10" s="5">
        <v>0.01</v>
      </c>
      <c r="AL10" s="5">
        <f>ROUND(AJ10*(AK10/100),2)</f>
        <v>204.75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204.75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30.712499999999999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174.03749999999999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700-000000000000}">
  <sheetPr>
    <pageSetUpPr fitToPage="1"/>
  </sheetPr>
  <dimension ref="A1:AL18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1313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1314</v>
      </c>
      <c r="B10" s="5" t="s">
        <v>1315</v>
      </c>
      <c r="C10" s="5" t="s">
        <v>1316</v>
      </c>
      <c r="D10" s="5" t="s">
        <v>1317</v>
      </c>
      <c r="E10" s="5">
        <v>1</v>
      </c>
      <c r="F10" s="5">
        <v>20731</v>
      </c>
      <c r="G10" s="5" t="s">
        <v>1318</v>
      </c>
      <c r="H10" s="5" t="s">
        <v>40</v>
      </c>
      <c r="I10" s="5"/>
      <c r="J10" s="5">
        <v>6</v>
      </c>
      <c r="K10" s="5">
        <v>2</v>
      </c>
      <c r="L10" s="5" t="s">
        <v>62</v>
      </c>
      <c r="M10" s="5" t="s">
        <v>42</v>
      </c>
      <c r="N10" s="5">
        <f>((J10*400)+(K10*100))+L10</f>
        <v>2691</v>
      </c>
      <c r="O10" s="5" t="s">
        <v>43</v>
      </c>
      <c r="P10" s="5">
        <f>N10*O10</f>
        <v>336375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336375</v>
      </c>
      <c r="AH10" s="5">
        <f>AG10</f>
        <v>336375</v>
      </c>
      <c r="AI10" s="5">
        <v>0</v>
      </c>
      <c r="AJ10" s="5">
        <f>IF((AI10-AH10) &gt; 1,0,IF((AI10-AH10)&lt;0,AH10-AI10,AI10-AH10))</f>
        <v>336375</v>
      </c>
      <c r="AK10" s="5">
        <v>0.01</v>
      </c>
      <c r="AL10" s="5">
        <f>ROUND(AJ10*(AK10/100),2)</f>
        <v>33.64</v>
      </c>
    </row>
    <row r="11" spans="1:38" ht="17.25" x14ac:dyDescent="0.25">
      <c r="A11" s="5" t="s">
        <v>1314</v>
      </c>
      <c r="B11" s="5" t="s">
        <v>1315</v>
      </c>
      <c r="C11" s="5" t="s">
        <v>1316</v>
      </c>
      <c r="D11" s="5" t="s">
        <v>1317</v>
      </c>
      <c r="E11" s="5">
        <v>2</v>
      </c>
      <c r="F11" s="5">
        <v>18126</v>
      </c>
      <c r="G11" s="5" t="s">
        <v>1319</v>
      </c>
      <c r="H11" s="5" t="s">
        <v>78</v>
      </c>
      <c r="I11" s="5" t="s">
        <v>1320</v>
      </c>
      <c r="J11" s="5">
        <v>1</v>
      </c>
      <c r="K11" s="5">
        <v>2</v>
      </c>
      <c r="L11" s="5" t="s">
        <v>463</v>
      </c>
      <c r="M11" s="5" t="s">
        <v>42</v>
      </c>
      <c r="N11" s="5">
        <f>((J11*400)+(K11*100))+L11</f>
        <v>615</v>
      </c>
      <c r="O11" s="5" t="s">
        <v>43</v>
      </c>
      <c r="P11" s="5">
        <f>N11*O11</f>
        <v>76875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76875</v>
      </c>
      <c r="AH11" s="5">
        <f>AG11</f>
        <v>76875</v>
      </c>
      <c r="AI11" s="5">
        <v>50000000</v>
      </c>
      <c r="AJ11" s="5">
        <f>IF((AI11-AH11) &gt; 1,0,IF((AI11-AH11)&lt;0,AH11-AI11,AI11-AH11))</f>
        <v>0</v>
      </c>
      <c r="AK11" s="5">
        <v>0.01</v>
      </c>
      <c r="AL11" s="5">
        <f>ROUND(AJ11*(AK11/100),2)</f>
        <v>0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50</v>
      </c>
      <c r="AL12" s="5">
        <f>SUM(AL10:AL11)</f>
        <v>33.64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51</v>
      </c>
      <c r="AL13" s="5">
        <f>AL12*0.15</f>
        <v>5.0460000000000003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52</v>
      </c>
      <c r="AL14" s="5">
        <f>AL12-AL13</f>
        <v>28.594000000000001</v>
      </c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 t="s">
        <v>53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1321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1322</v>
      </c>
      <c r="B10" s="5"/>
      <c r="C10" s="5" t="s">
        <v>1323</v>
      </c>
      <c r="D10" s="5" t="s">
        <v>313</v>
      </c>
      <c r="E10" s="5">
        <v>1</v>
      </c>
      <c r="F10" s="5">
        <v>21287</v>
      </c>
      <c r="G10" s="5" t="s">
        <v>1324</v>
      </c>
      <c r="H10" s="5" t="s">
        <v>96</v>
      </c>
      <c r="I10" s="5" t="s">
        <v>1325</v>
      </c>
      <c r="J10" s="5">
        <v>27</v>
      </c>
      <c r="K10" s="5">
        <v>2</v>
      </c>
      <c r="L10" s="5" t="s">
        <v>272</v>
      </c>
      <c r="M10" s="5" t="s">
        <v>42</v>
      </c>
      <c r="N10" s="5">
        <f>((J10*400)+(K10*100))+L10</f>
        <v>11033</v>
      </c>
      <c r="O10" s="5" t="s">
        <v>63</v>
      </c>
      <c r="P10" s="5">
        <f>N10*O10</f>
        <v>827475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827475</v>
      </c>
      <c r="AH10" s="5">
        <f>AG10</f>
        <v>827475</v>
      </c>
      <c r="AI10" s="5">
        <v>0</v>
      </c>
      <c r="AJ10" s="5">
        <f>IF((AI10-AH10) &gt; 1,0,IF((AI10-AH10)&lt;0,AH10-AI10,AI10-AH10))</f>
        <v>827475</v>
      </c>
      <c r="AK10" s="5">
        <v>0.01</v>
      </c>
      <c r="AL10" s="5">
        <f>ROUND(AJ10*(AK10/100),2)</f>
        <v>82.75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82.75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12.4125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70.337500000000006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1326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1327</v>
      </c>
      <c r="B10" s="5" t="s">
        <v>1328</v>
      </c>
      <c r="C10" s="5" t="s">
        <v>1329</v>
      </c>
      <c r="D10" s="5" t="s">
        <v>1330</v>
      </c>
      <c r="E10" s="5">
        <v>1</v>
      </c>
      <c r="F10" s="5">
        <v>18951</v>
      </c>
      <c r="G10" s="5" t="s">
        <v>1331</v>
      </c>
      <c r="H10" s="5" t="s">
        <v>40</v>
      </c>
      <c r="I10" s="5"/>
      <c r="J10" s="5">
        <v>13</v>
      </c>
      <c r="K10" s="5">
        <v>0</v>
      </c>
      <c r="L10" s="5" t="s">
        <v>44</v>
      </c>
      <c r="M10" s="5" t="s">
        <v>42</v>
      </c>
      <c r="N10" s="5">
        <f>((J10*400)+(K10*100))+L10</f>
        <v>5214</v>
      </c>
      <c r="O10" s="5" t="s">
        <v>308</v>
      </c>
      <c r="P10" s="5">
        <f>N10*O10</f>
        <v>912450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912450</v>
      </c>
      <c r="AH10" s="5">
        <f>AG10</f>
        <v>912450</v>
      </c>
      <c r="AI10" s="5">
        <v>0</v>
      </c>
      <c r="AJ10" s="5">
        <f>IF((AI10-AH10) &gt; 1,0,IF((AI10-AH10)&lt;0,AH10-AI10,AI10-AH10))</f>
        <v>912450</v>
      </c>
      <c r="AK10" s="5">
        <v>0.01</v>
      </c>
      <c r="AL10" s="5">
        <f>ROUND(AJ10*(AK10/100),2)</f>
        <v>91.25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91.25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13.6875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77.5625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A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1332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1333</v>
      </c>
      <c r="B10" s="5"/>
      <c r="C10" s="5" t="s">
        <v>1334</v>
      </c>
      <c r="D10" s="5" t="s">
        <v>1335</v>
      </c>
      <c r="E10" s="5">
        <v>1</v>
      </c>
      <c r="F10" s="5">
        <v>17845</v>
      </c>
      <c r="G10" s="5"/>
      <c r="H10" s="5" t="s">
        <v>667</v>
      </c>
      <c r="I10" s="5"/>
      <c r="J10" s="5">
        <v>15</v>
      </c>
      <c r="K10" s="5">
        <v>0</v>
      </c>
      <c r="L10" s="5" t="s">
        <v>119</v>
      </c>
      <c r="M10" s="5" t="s">
        <v>42</v>
      </c>
      <c r="N10" s="5">
        <f>((J10*400)+(K10*100))+L10</f>
        <v>6000</v>
      </c>
      <c r="O10" s="5" t="s">
        <v>43</v>
      </c>
      <c r="P10" s="5">
        <f>N10*O10</f>
        <v>750000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750000</v>
      </c>
      <c r="AH10" s="5">
        <f>AG10</f>
        <v>750000</v>
      </c>
      <c r="AI10" s="5">
        <v>0</v>
      </c>
      <c r="AJ10" s="5">
        <f>IF((AI10-AH10) &gt; 1,0,IF((AI10-AH10)&lt;0,AH10-AI10,AI10-AH10))</f>
        <v>750000</v>
      </c>
      <c r="AK10" s="5">
        <v>0.01</v>
      </c>
      <c r="AL10" s="5">
        <f>ROUND(AJ10*(AK10/100),2)</f>
        <v>75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75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11.25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63.75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191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192</v>
      </c>
      <c r="B10" s="5" t="s">
        <v>193</v>
      </c>
      <c r="C10" s="5" t="s">
        <v>194</v>
      </c>
      <c r="D10" s="5" t="s">
        <v>195</v>
      </c>
      <c r="E10" s="5">
        <v>1</v>
      </c>
      <c r="F10" s="5">
        <v>19177</v>
      </c>
      <c r="G10" s="5" t="s">
        <v>196</v>
      </c>
      <c r="H10" s="5" t="s">
        <v>40</v>
      </c>
      <c r="I10" s="5"/>
      <c r="J10" s="5">
        <v>21</v>
      </c>
      <c r="K10" s="5">
        <v>3</v>
      </c>
      <c r="L10" s="5" t="s">
        <v>197</v>
      </c>
      <c r="M10" s="5" t="s">
        <v>42</v>
      </c>
      <c r="N10" s="5">
        <f>((J10*400)+(K10*100))+L10</f>
        <v>8726</v>
      </c>
      <c r="O10" s="5" t="s">
        <v>43</v>
      </c>
      <c r="P10" s="5">
        <f>N10*O10</f>
        <v>1090750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1090750</v>
      </c>
      <c r="AH10" s="5">
        <f>AG10</f>
        <v>1090750</v>
      </c>
      <c r="AI10" s="5">
        <v>0</v>
      </c>
      <c r="AJ10" s="5">
        <f>IF((AI10-AH10) &gt; 1,0,IF((AI10-AH10)&lt;0,AH10-AI10,AI10-AH10))</f>
        <v>1090750</v>
      </c>
      <c r="AK10" s="5">
        <v>0.01</v>
      </c>
      <c r="AL10" s="5">
        <f>ROUND(AJ10*(AK10/100),2)</f>
        <v>109.08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109.08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16.361999999999998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92.718000000000004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1336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1337</v>
      </c>
      <c r="B10" s="5" t="s">
        <v>1338</v>
      </c>
      <c r="C10" s="5" t="s">
        <v>1339</v>
      </c>
      <c r="D10" s="5" t="s">
        <v>1340</v>
      </c>
      <c r="E10" s="5">
        <v>1</v>
      </c>
      <c r="F10" s="5">
        <v>19002</v>
      </c>
      <c r="G10" s="5" t="s">
        <v>1341</v>
      </c>
      <c r="H10" s="5" t="s">
        <v>40</v>
      </c>
      <c r="I10" s="5" t="s">
        <v>1342</v>
      </c>
      <c r="J10" s="5">
        <v>5</v>
      </c>
      <c r="K10" s="5">
        <v>3</v>
      </c>
      <c r="L10" s="5" t="s">
        <v>373</v>
      </c>
      <c r="M10" s="5" t="s">
        <v>42</v>
      </c>
      <c r="N10" s="5">
        <f>((J10*400)+(K10*100))+L10</f>
        <v>2307</v>
      </c>
      <c r="O10" s="5" t="s">
        <v>43</v>
      </c>
      <c r="P10" s="5">
        <f>N10*O10</f>
        <v>288375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288375</v>
      </c>
      <c r="AH10" s="5">
        <f>AG10</f>
        <v>288375</v>
      </c>
      <c r="AI10" s="5">
        <v>0</v>
      </c>
      <c r="AJ10" s="5">
        <f>IF((AI10-AH10) &gt; 1,0,IF((AI10-AH10)&lt;0,AH10-AI10,AI10-AH10))</f>
        <v>288375</v>
      </c>
      <c r="AK10" s="5">
        <v>0.01</v>
      </c>
      <c r="AL10" s="5">
        <f>ROUND(AJ10*(AK10/100),2)</f>
        <v>28.84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28.84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4.3259999999999996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24.513999999999999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C00-000000000000}">
  <sheetPr>
    <pageSetUpPr fitToPage="1"/>
  </sheetPr>
  <dimension ref="A1:AL20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1343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1344</v>
      </c>
      <c r="B10" s="5" t="s">
        <v>1345</v>
      </c>
      <c r="C10" s="5" t="s">
        <v>1346</v>
      </c>
      <c r="D10" s="5" t="s">
        <v>798</v>
      </c>
      <c r="E10" s="5">
        <v>1</v>
      </c>
      <c r="F10" s="5">
        <v>20938</v>
      </c>
      <c r="G10" s="5" t="s">
        <v>1347</v>
      </c>
      <c r="H10" s="5" t="s">
        <v>78</v>
      </c>
      <c r="I10" s="5" t="s">
        <v>1348</v>
      </c>
      <c r="J10" s="5">
        <v>4</v>
      </c>
      <c r="K10" s="5">
        <v>1</v>
      </c>
      <c r="L10" s="5" t="s">
        <v>1248</v>
      </c>
      <c r="M10" s="5" t="s">
        <v>42</v>
      </c>
      <c r="N10" s="5">
        <f>((J10*400)+(K10*100))+L10</f>
        <v>1775</v>
      </c>
      <c r="O10" s="5" t="s">
        <v>43</v>
      </c>
      <c r="P10" s="5">
        <f>N10*O10</f>
        <v>221875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221875</v>
      </c>
      <c r="AH10" s="5">
        <f>AG10</f>
        <v>221875</v>
      </c>
      <c r="AI10" s="5">
        <v>50000000</v>
      </c>
      <c r="AJ10" s="5">
        <f>IF((AI10-AH10) &gt; 1,0,IF((AI10-AH10)&lt;0,AH10-AI10,AI10-AH10))</f>
        <v>0</v>
      </c>
      <c r="AK10" s="5">
        <v>0.01</v>
      </c>
      <c r="AL10" s="5">
        <f>ROUND(AJ10*(AK10/100),2)</f>
        <v>0</v>
      </c>
    </row>
    <row r="11" spans="1:38" ht="17.25" x14ac:dyDescent="0.25">
      <c r="A11" s="5" t="s">
        <v>1344</v>
      </c>
      <c r="B11" s="5" t="s">
        <v>1345</v>
      </c>
      <c r="C11" s="5" t="s">
        <v>1346</v>
      </c>
      <c r="D11" s="5" t="s">
        <v>798</v>
      </c>
      <c r="E11" s="5">
        <v>2</v>
      </c>
      <c r="F11" s="5">
        <v>19033</v>
      </c>
      <c r="G11" s="5" t="s">
        <v>1349</v>
      </c>
      <c r="H11" s="5" t="s">
        <v>96</v>
      </c>
      <c r="I11" s="5"/>
      <c r="J11" s="5">
        <v>23</v>
      </c>
      <c r="K11" s="5">
        <v>0</v>
      </c>
      <c r="L11" s="5" t="s">
        <v>119</v>
      </c>
      <c r="M11" s="5" t="s">
        <v>42</v>
      </c>
      <c r="N11" s="5">
        <f>((J11*400)+(K11*100))+L11</f>
        <v>9200</v>
      </c>
      <c r="O11" s="5" t="s">
        <v>43</v>
      </c>
      <c r="P11" s="5">
        <f>N11*O11</f>
        <v>1150000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1150000</v>
      </c>
      <c r="AH11" s="5">
        <f>AG11</f>
        <v>1150000</v>
      </c>
      <c r="AI11" s="5">
        <v>0</v>
      </c>
      <c r="AJ11" s="5">
        <f>IF((AI11-AH11) &gt; 1,0,IF((AI11-AH11)&lt;0,AH11-AI11,AI11-AH11))</f>
        <v>1150000</v>
      </c>
      <c r="AK11" s="5">
        <v>0.01</v>
      </c>
      <c r="AL11" s="5">
        <f>ROUND(AJ11*(AK11/100),2)</f>
        <v>115</v>
      </c>
    </row>
    <row r="12" spans="1:38" ht="17.25" x14ac:dyDescent="0.25">
      <c r="A12" s="5" t="s">
        <v>1344</v>
      </c>
      <c r="B12" s="5" t="s">
        <v>1345</v>
      </c>
      <c r="C12" s="5" t="s">
        <v>1346</v>
      </c>
      <c r="D12" s="5" t="s">
        <v>798</v>
      </c>
      <c r="E12" s="5">
        <v>3</v>
      </c>
      <c r="F12" s="5">
        <v>19812</v>
      </c>
      <c r="G12" s="5" t="s">
        <v>1350</v>
      </c>
      <c r="H12" s="5" t="s">
        <v>96</v>
      </c>
      <c r="I12" s="5" t="s">
        <v>1351</v>
      </c>
      <c r="J12" s="5">
        <v>18</v>
      </c>
      <c r="K12" s="5">
        <v>1</v>
      </c>
      <c r="L12" s="5" t="s">
        <v>1044</v>
      </c>
      <c r="M12" s="5" t="s">
        <v>42</v>
      </c>
      <c r="N12" s="5">
        <f>((J12*400)+(K12*100))+L12</f>
        <v>7316</v>
      </c>
      <c r="O12" s="5" t="s">
        <v>43</v>
      </c>
      <c r="P12" s="5">
        <f>N12*O12</f>
        <v>914500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f>AF12+P12</f>
        <v>914500</v>
      </c>
      <c r="AH12" s="5">
        <f>AG12</f>
        <v>914500</v>
      </c>
      <c r="AI12" s="5">
        <v>0</v>
      </c>
      <c r="AJ12" s="5">
        <f>IF((AI12-AH12) &gt; 1,0,IF((AI12-AH12)&lt;0,AH12-AI12,AI12-AH12))</f>
        <v>914500</v>
      </c>
      <c r="AK12" s="5">
        <v>0.01</v>
      </c>
      <c r="AL12" s="5">
        <f>ROUND(AJ12*(AK12/100),2)</f>
        <v>91.45</v>
      </c>
    </row>
    <row r="13" spans="1:38" ht="17.25" x14ac:dyDescent="0.25">
      <c r="A13" s="5" t="s">
        <v>1344</v>
      </c>
      <c r="B13" s="5" t="s">
        <v>1345</v>
      </c>
      <c r="C13" s="5" t="s">
        <v>1346</v>
      </c>
      <c r="D13" s="5" t="s">
        <v>798</v>
      </c>
      <c r="E13" s="5">
        <v>4</v>
      </c>
      <c r="F13" s="5">
        <v>19119</v>
      </c>
      <c r="G13" s="5" t="s">
        <v>1352</v>
      </c>
      <c r="H13" s="5" t="s">
        <v>667</v>
      </c>
      <c r="I13" s="5"/>
      <c r="J13" s="5">
        <v>17</v>
      </c>
      <c r="K13" s="5">
        <v>1</v>
      </c>
      <c r="L13" s="5" t="s">
        <v>1267</v>
      </c>
      <c r="M13" s="5" t="s">
        <v>42</v>
      </c>
      <c r="N13" s="5">
        <f>((J13*400)+(K13*100))+L13</f>
        <v>6962</v>
      </c>
      <c r="O13" s="5" t="s">
        <v>43</v>
      </c>
      <c r="P13" s="5">
        <f>N13*O13</f>
        <v>870250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>
        <f>AF13+P13</f>
        <v>870250</v>
      </c>
      <c r="AH13" s="5">
        <f>AG13</f>
        <v>870250</v>
      </c>
      <c r="AI13" s="5">
        <v>0</v>
      </c>
      <c r="AJ13" s="5">
        <f>IF((AI13-AH13) &gt; 1,0,IF((AI13-AH13)&lt;0,AH13-AI13,AI13-AH13))</f>
        <v>870250</v>
      </c>
      <c r="AK13" s="5">
        <v>0.01</v>
      </c>
      <c r="AL13" s="5">
        <f>ROUND(AJ13*(AK13/100),2)</f>
        <v>87.03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50</v>
      </c>
      <c r="AL14" s="5">
        <f>SUM(AL10:AL13)</f>
        <v>293.48</v>
      </c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51</v>
      </c>
      <c r="AL15" s="5">
        <f>AL14*0.15</f>
        <v>44.021999999999998</v>
      </c>
    </row>
    <row r="16" spans="1:38" ht="17.2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 t="s">
        <v>52</v>
      </c>
      <c r="AL16" s="5">
        <f>AL14-AL15</f>
        <v>249.45800000000003</v>
      </c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 t="s">
        <v>53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54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55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ht="17.25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 t="s">
        <v>56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D00-000000000000}">
  <sheetPr>
    <pageSetUpPr fitToPage="1"/>
  </sheetPr>
  <dimension ref="A1:AL18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1353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1354</v>
      </c>
      <c r="B10" s="5" t="s">
        <v>1355</v>
      </c>
      <c r="C10" s="5" t="s">
        <v>1356</v>
      </c>
      <c r="D10" s="5" t="s">
        <v>1357</v>
      </c>
      <c r="E10" s="5">
        <v>1</v>
      </c>
      <c r="F10" s="5">
        <v>18707</v>
      </c>
      <c r="G10" s="5" t="s">
        <v>1358</v>
      </c>
      <c r="H10" s="5" t="s">
        <v>40</v>
      </c>
      <c r="I10" s="5" t="s">
        <v>1359</v>
      </c>
      <c r="J10" s="5">
        <v>11</v>
      </c>
      <c r="K10" s="5">
        <v>2</v>
      </c>
      <c r="L10" s="5" t="s">
        <v>778</v>
      </c>
      <c r="M10" s="5" t="s">
        <v>42</v>
      </c>
      <c r="N10" s="5">
        <f>((J10*400)+(K10*100))+L10</f>
        <v>4647</v>
      </c>
      <c r="O10" s="5" t="s">
        <v>43</v>
      </c>
      <c r="P10" s="5">
        <f>N10*O10</f>
        <v>580875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580875</v>
      </c>
      <c r="AH10" s="5">
        <f>AG10</f>
        <v>580875</v>
      </c>
      <c r="AI10" s="5">
        <v>0</v>
      </c>
      <c r="AJ10" s="5">
        <f>IF((AI10-AH10) &gt; 1,0,IF((AI10-AH10)&lt;0,AH10-AI10,AI10-AH10))</f>
        <v>580875</v>
      </c>
      <c r="AK10" s="5">
        <v>0.01</v>
      </c>
      <c r="AL10" s="5">
        <f>ROUND(AJ10*(AK10/100),2)</f>
        <v>58.09</v>
      </c>
    </row>
    <row r="11" spans="1:38" ht="17.25" x14ac:dyDescent="0.25">
      <c r="A11" s="5" t="s">
        <v>1354</v>
      </c>
      <c r="B11" s="5" t="s">
        <v>1355</v>
      </c>
      <c r="C11" s="5" t="s">
        <v>1356</v>
      </c>
      <c r="D11" s="5" t="s">
        <v>1357</v>
      </c>
      <c r="E11" s="5">
        <v>2</v>
      </c>
      <c r="F11" s="5">
        <v>22469</v>
      </c>
      <c r="G11" s="5" t="s">
        <v>1360</v>
      </c>
      <c r="H11" s="5" t="s">
        <v>40</v>
      </c>
      <c r="I11" s="5" t="s">
        <v>1361</v>
      </c>
      <c r="J11" s="5">
        <v>9</v>
      </c>
      <c r="K11" s="5">
        <v>1</v>
      </c>
      <c r="L11" s="5" t="s">
        <v>1302</v>
      </c>
      <c r="M11" s="5" t="s">
        <v>42</v>
      </c>
      <c r="N11" s="5">
        <f>((J11*400)+(K11*100))+L11</f>
        <v>3799</v>
      </c>
      <c r="O11" s="5" t="s">
        <v>43</v>
      </c>
      <c r="P11" s="5">
        <f>N11*O11</f>
        <v>474875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474875</v>
      </c>
      <c r="AH11" s="5">
        <f>AG11</f>
        <v>474875</v>
      </c>
      <c r="AI11" s="5">
        <v>0</v>
      </c>
      <c r="AJ11" s="5">
        <f>IF((AI11-AH11) &gt; 1,0,IF((AI11-AH11)&lt;0,AH11-AI11,AI11-AH11))</f>
        <v>474875</v>
      </c>
      <c r="AK11" s="5">
        <v>0.01</v>
      </c>
      <c r="AL11" s="5">
        <f>ROUND(AJ11*(AK11/100),2)</f>
        <v>47.49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50</v>
      </c>
      <c r="AL12" s="5">
        <f>SUM(AL10:AL11)</f>
        <v>105.58000000000001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51</v>
      </c>
      <c r="AL13" s="5">
        <f>AL12*0.15</f>
        <v>15.837000000000002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52</v>
      </c>
      <c r="AL14" s="5">
        <f>AL12-AL13</f>
        <v>89.743000000000009</v>
      </c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 t="s">
        <v>53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sheetPr>
    <pageSetUpPr fitToPage="1"/>
  </sheetPr>
  <dimension ref="A1:AL19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1362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1363</v>
      </c>
      <c r="B10" s="5" t="s">
        <v>1364</v>
      </c>
      <c r="C10" s="5" t="s">
        <v>1365</v>
      </c>
      <c r="D10" s="5" t="s">
        <v>1366</v>
      </c>
      <c r="E10" s="5">
        <v>1</v>
      </c>
      <c r="F10" s="5">
        <v>21334</v>
      </c>
      <c r="G10" s="5" t="s">
        <v>1367</v>
      </c>
      <c r="H10" s="5" t="s">
        <v>78</v>
      </c>
      <c r="I10" s="5" t="s">
        <v>1368</v>
      </c>
      <c r="J10" s="5">
        <v>18</v>
      </c>
      <c r="K10" s="5">
        <v>0</v>
      </c>
      <c r="L10" s="5" t="s">
        <v>953</v>
      </c>
      <c r="M10" s="5" t="s">
        <v>42</v>
      </c>
      <c r="N10" s="5">
        <f>((J10*400)+(K10*100))+L10</f>
        <v>7258</v>
      </c>
      <c r="O10" s="5" t="s">
        <v>226</v>
      </c>
      <c r="P10" s="5">
        <f>N10*O10</f>
        <v>1088700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1088700</v>
      </c>
      <c r="AH10" s="5">
        <f>AG10</f>
        <v>1088700</v>
      </c>
      <c r="AI10" s="5">
        <v>50000000</v>
      </c>
      <c r="AJ10" s="5">
        <f>IF((AI10-AH10) &gt; 1,0,IF((AI10-AH10)&lt;0,AH10-AI10,AI10-AH10))</f>
        <v>0</v>
      </c>
      <c r="AK10" s="5">
        <v>0.01</v>
      </c>
      <c r="AL10" s="5">
        <f>ROUND(AJ10*(AK10/100),2)</f>
        <v>0</v>
      </c>
    </row>
    <row r="11" spans="1:38" ht="17.25" x14ac:dyDescent="0.25">
      <c r="A11" s="5" t="s">
        <v>1363</v>
      </c>
      <c r="B11" s="5" t="s">
        <v>1364</v>
      </c>
      <c r="C11" s="5" t="s">
        <v>1365</v>
      </c>
      <c r="D11" s="5" t="s">
        <v>1366</v>
      </c>
      <c r="E11" s="5">
        <v>2</v>
      </c>
      <c r="F11" s="5">
        <v>18775</v>
      </c>
      <c r="G11" s="5" t="s">
        <v>1369</v>
      </c>
      <c r="H11" s="5" t="s">
        <v>40</v>
      </c>
      <c r="I11" s="5"/>
      <c r="J11" s="5">
        <v>7</v>
      </c>
      <c r="K11" s="5">
        <v>2</v>
      </c>
      <c r="L11" s="5" t="s">
        <v>463</v>
      </c>
      <c r="M11" s="5" t="s">
        <v>42</v>
      </c>
      <c r="N11" s="5">
        <f>((J11*400)+(K11*100))+L11</f>
        <v>3015</v>
      </c>
      <c r="O11" s="5" t="s">
        <v>226</v>
      </c>
      <c r="P11" s="5">
        <f>N11*O11</f>
        <v>452250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452250</v>
      </c>
      <c r="AH11" s="5">
        <f>AG11</f>
        <v>452250</v>
      </c>
      <c r="AI11" s="5">
        <v>0</v>
      </c>
      <c r="AJ11" s="5">
        <f>IF((AI11-AH11) &gt; 1,0,IF((AI11-AH11)&lt;0,AH11-AI11,AI11-AH11))</f>
        <v>452250</v>
      </c>
      <c r="AK11" s="5">
        <v>0.01</v>
      </c>
      <c r="AL11" s="5">
        <f>ROUND(AJ11*(AK11/100),2)</f>
        <v>45.23</v>
      </c>
    </row>
    <row r="12" spans="1:38" ht="17.25" x14ac:dyDescent="0.25">
      <c r="A12" s="5" t="s">
        <v>1363</v>
      </c>
      <c r="B12" s="5" t="s">
        <v>1364</v>
      </c>
      <c r="C12" s="5" t="s">
        <v>1365</v>
      </c>
      <c r="D12" s="5" t="s">
        <v>1366</v>
      </c>
      <c r="E12" s="5">
        <v>3</v>
      </c>
      <c r="F12" s="5">
        <v>21215</v>
      </c>
      <c r="G12" s="5" t="s">
        <v>1370</v>
      </c>
      <c r="H12" s="5" t="s">
        <v>96</v>
      </c>
      <c r="I12" s="5" t="s">
        <v>1371</v>
      </c>
      <c r="J12" s="5">
        <v>20</v>
      </c>
      <c r="K12" s="5">
        <v>1</v>
      </c>
      <c r="L12" s="5" t="s">
        <v>137</v>
      </c>
      <c r="M12" s="5" t="s">
        <v>42</v>
      </c>
      <c r="N12" s="5">
        <f>((J12*400)+(K12*100))+L12</f>
        <v>8178</v>
      </c>
      <c r="O12" s="5" t="s">
        <v>308</v>
      </c>
      <c r="P12" s="5">
        <f>N12*O12</f>
        <v>1431150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f>AF12+P12</f>
        <v>1431150</v>
      </c>
      <c r="AH12" s="5">
        <f>AG12</f>
        <v>1431150</v>
      </c>
      <c r="AI12" s="5">
        <v>0</v>
      </c>
      <c r="AJ12" s="5">
        <f>IF((AI12-AH12) &gt; 1,0,IF((AI12-AH12)&lt;0,AH12-AI12,AI12-AH12))</f>
        <v>1431150</v>
      </c>
      <c r="AK12" s="5">
        <v>0.01</v>
      </c>
      <c r="AL12" s="5">
        <f>ROUND(AJ12*(AK12/100),2)</f>
        <v>143.12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50</v>
      </c>
      <c r="AL13" s="5">
        <f>SUM(AL10:AL12)</f>
        <v>188.35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51</v>
      </c>
      <c r="AL14" s="5">
        <f>AL13*0.15</f>
        <v>28.252499999999998</v>
      </c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52</v>
      </c>
      <c r="AL15" s="5">
        <f>AL13-AL14</f>
        <v>160.0975</v>
      </c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 t="s">
        <v>53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54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55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56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F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1372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1373</v>
      </c>
      <c r="B10" s="5" t="s">
        <v>1374</v>
      </c>
      <c r="C10" s="5" t="s">
        <v>1375</v>
      </c>
      <c r="D10" s="5" t="s">
        <v>1376</v>
      </c>
      <c r="E10" s="5">
        <v>1</v>
      </c>
      <c r="F10" s="5">
        <v>21072</v>
      </c>
      <c r="G10" s="5" t="s">
        <v>1377</v>
      </c>
      <c r="H10" s="5" t="s">
        <v>40</v>
      </c>
      <c r="I10" s="5"/>
      <c r="J10" s="5">
        <v>10</v>
      </c>
      <c r="K10" s="5">
        <v>1</v>
      </c>
      <c r="L10" s="5" t="s">
        <v>102</v>
      </c>
      <c r="M10" s="5" t="s">
        <v>42</v>
      </c>
      <c r="N10" s="5">
        <f>((J10*400)+(K10*100))+L10</f>
        <v>4140</v>
      </c>
      <c r="O10" s="5" t="s">
        <v>63</v>
      </c>
      <c r="P10" s="5">
        <f>N10*O10</f>
        <v>310500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310500</v>
      </c>
      <c r="AH10" s="5">
        <f>AG10</f>
        <v>310500</v>
      </c>
      <c r="AI10" s="5">
        <v>0</v>
      </c>
      <c r="AJ10" s="5">
        <f>IF((AI10-AH10) &gt; 1,0,IF((AI10-AH10)&lt;0,AH10-AI10,AI10-AH10))</f>
        <v>310500</v>
      </c>
      <c r="AK10" s="5">
        <v>0.01</v>
      </c>
      <c r="AL10" s="5">
        <f>ROUND(AJ10*(AK10/100),2)</f>
        <v>31.05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31.05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4.6574999999999998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26.392500000000002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sheetPr>
    <pageSetUpPr fitToPage="1"/>
  </sheetPr>
  <dimension ref="A1:AL18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1378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1379</v>
      </c>
      <c r="B10" s="5" t="s">
        <v>1380</v>
      </c>
      <c r="C10" s="5" t="s">
        <v>1381</v>
      </c>
      <c r="D10" s="5" t="s">
        <v>1382</v>
      </c>
      <c r="E10" s="5">
        <v>1</v>
      </c>
      <c r="F10" s="5">
        <v>20554</v>
      </c>
      <c r="G10" s="5" t="s">
        <v>1383</v>
      </c>
      <c r="H10" s="5" t="s">
        <v>40</v>
      </c>
      <c r="I10" s="5" t="s">
        <v>1384</v>
      </c>
      <c r="J10" s="5">
        <v>5</v>
      </c>
      <c r="K10" s="5">
        <v>1</v>
      </c>
      <c r="L10" s="5" t="s">
        <v>473</v>
      </c>
      <c r="M10" s="5" t="s">
        <v>42</v>
      </c>
      <c r="N10" s="5">
        <f>((J10*400)+(K10*100))+L10</f>
        <v>2122</v>
      </c>
      <c r="O10" s="5" t="s">
        <v>43</v>
      </c>
      <c r="P10" s="5">
        <f>N10*O10</f>
        <v>265250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265250</v>
      </c>
      <c r="AH10" s="5">
        <f>AG10</f>
        <v>265250</v>
      </c>
      <c r="AI10" s="5">
        <v>0</v>
      </c>
      <c r="AJ10" s="5">
        <f>IF((AI10-AH10) &gt; 1,0,IF((AI10-AH10)&lt;0,AH10-AI10,AI10-AH10))</f>
        <v>265250</v>
      </c>
      <c r="AK10" s="5">
        <v>0.01</v>
      </c>
      <c r="AL10" s="5">
        <f>ROUND(AJ10*(AK10/100),2)</f>
        <v>26.53</v>
      </c>
    </row>
    <row r="11" spans="1:38" ht="17.25" x14ac:dyDescent="0.25">
      <c r="A11" s="5" t="s">
        <v>1379</v>
      </c>
      <c r="B11" s="5" t="s">
        <v>1380</v>
      </c>
      <c r="C11" s="5" t="s">
        <v>1381</v>
      </c>
      <c r="D11" s="5" t="s">
        <v>1382</v>
      </c>
      <c r="E11" s="5">
        <v>2</v>
      </c>
      <c r="F11" s="5">
        <v>19420</v>
      </c>
      <c r="G11" s="5" t="s">
        <v>1385</v>
      </c>
      <c r="H11" s="5" t="s">
        <v>96</v>
      </c>
      <c r="I11" s="5" t="s">
        <v>1386</v>
      </c>
      <c r="J11" s="5">
        <v>6</v>
      </c>
      <c r="K11" s="5">
        <v>2</v>
      </c>
      <c r="L11" s="5" t="s">
        <v>1209</v>
      </c>
      <c r="M11" s="5" t="s">
        <v>42</v>
      </c>
      <c r="N11" s="5">
        <f>((J11*400)+(K11*100))+L11</f>
        <v>2667</v>
      </c>
      <c r="O11" s="5" t="s">
        <v>43</v>
      </c>
      <c r="P11" s="5">
        <f>N11*O11</f>
        <v>333375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333375</v>
      </c>
      <c r="AH11" s="5">
        <f>AG11</f>
        <v>333375</v>
      </c>
      <c r="AI11" s="5">
        <v>0</v>
      </c>
      <c r="AJ11" s="5">
        <f>IF((AI11-AH11) &gt; 1,0,IF((AI11-AH11)&lt;0,AH11-AI11,AI11-AH11))</f>
        <v>333375</v>
      </c>
      <c r="AK11" s="5">
        <v>0.01</v>
      </c>
      <c r="AL11" s="5">
        <f>ROUND(AJ11*(AK11/100),2)</f>
        <v>33.340000000000003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50</v>
      </c>
      <c r="AL12" s="5">
        <f>SUM(AL10:AL11)</f>
        <v>59.870000000000005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51</v>
      </c>
      <c r="AL13" s="5">
        <f>AL12*0.15</f>
        <v>8.980500000000001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52</v>
      </c>
      <c r="AL14" s="5">
        <f>AL12-AL13</f>
        <v>50.889500000000005</v>
      </c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 t="s">
        <v>53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sheetPr>
    <pageSetUpPr fitToPage="1"/>
  </sheetPr>
  <dimension ref="A1:AL18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1387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1388</v>
      </c>
      <c r="B10" s="5" t="s">
        <v>1389</v>
      </c>
      <c r="C10" s="5" t="s">
        <v>1390</v>
      </c>
      <c r="D10" s="5" t="s">
        <v>1391</v>
      </c>
      <c r="E10" s="5">
        <v>1</v>
      </c>
      <c r="F10" s="5">
        <v>19469</v>
      </c>
      <c r="G10" s="5" t="s">
        <v>1392</v>
      </c>
      <c r="H10" s="5" t="s">
        <v>78</v>
      </c>
      <c r="I10" s="5" t="s">
        <v>1393</v>
      </c>
      <c r="J10" s="5">
        <v>1</v>
      </c>
      <c r="K10" s="5">
        <v>1</v>
      </c>
      <c r="L10" s="5" t="s">
        <v>937</v>
      </c>
      <c r="M10" s="5" t="s">
        <v>42</v>
      </c>
      <c r="N10" s="5">
        <f>((J10*400)+(K10*100))+L10</f>
        <v>508</v>
      </c>
      <c r="O10" s="5" t="s">
        <v>1394</v>
      </c>
      <c r="P10" s="5">
        <f>N10*O10</f>
        <v>406400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406400</v>
      </c>
      <c r="AH10" s="5">
        <f>AG10</f>
        <v>406400</v>
      </c>
      <c r="AI10" s="5">
        <v>50000000</v>
      </c>
      <c r="AJ10" s="5">
        <f>IF((AI10-AH10) &gt; 1,0,IF((AI10-AH10)&lt;0,AH10-AI10,AI10-AH10))</f>
        <v>0</v>
      </c>
      <c r="AK10" s="5">
        <v>0.01</v>
      </c>
      <c r="AL10" s="5">
        <f>ROUND(AJ10*(AK10/100),2)</f>
        <v>0</v>
      </c>
    </row>
    <row r="11" spans="1:38" ht="17.25" x14ac:dyDescent="0.25">
      <c r="A11" s="5" t="s">
        <v>1388</v>
      </c>
      <c r="B11" s="5" t="s">
        <v>1389</v>
      </c>
      <c r="C11" s="5" t="s">
        <v>1390</v>
      </c>
      <c r="D11" s="5" t="s">
        <v>1391</v>
      </c>
      <c r="E11" s="5">
        <v>2</v>
      </c>
      <c r="F11" s="5">
        <v>20567</v>
      </c>
      <c r="G11" s="5" t="s">
        <v>1395</v>
      </c>
      <c r="H11" s="5" t="s">
        <v>40</v>
      </c>
      <c r="I11" s="5"/>
      <c r="J11" s="5">
        <v>6</v>
      </c>
      <c r="K11" s="5">
        <v>1</v>
      </c>
      <c r="L11" s="5" t="s">
        <v>373</v>
      </c>
      <c r="M11" s="5" t="s">
        <v>42</v>
      </c>
      <c r="N11" s="5">
        <f>((J11*400)+(K11*100))+L11</f>
        <v>2507</v>
      </c>
      <c r="O11" s="5" t="s">
        <v>63</v>
      </c>
      <c r="P11" s="5">
        <f>N11*O11</f>
        <v>188025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188025</v>
      </c>
      <c r="AH11" s="5">
        <f>AG11</f>
        <v>188025</v>
      </c>
      <c r="AI11" s="5">
        <v>0</v>
      </c>
      <c r="AJ11" s="5">
        <f>IF((AI11-AH11) &gt; 1,0,IF((AI11-AH11)&lt;0,AH11-AI11,AI11-AH11))</f>
        <v>188025</v>
      </c>
      <c r="AK11" s="5">
        <v>0.01</v>
      </c>
      <c r="AL11" s="5">
        <f>ROUND(AJ11*(AK11/100),2)</f>
        <v>18.8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50</v>
      </c>
      <c r="AL12" s="5">
        <f>SUM(AL10:AL11)</f>
        <v>18.8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51</v>
      </c>
      <c r="AL13" s="5">
        <f>AL12*0.15</f>
        <v>2.82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52</v>
      </c>
      <c r="AL14" s="5">
        <f>AL12-AL13</f>
        <v>15.98</v>
      </c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 t="s">
        <v>53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200-000000000000}">
  <sheetPr>
    <pageSetUpPr fitToPage="1"/>
  </sheetPr>
  <dimension ref="A1:AL19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1396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1397</v>
      </c>
      <c r="B10" s="5"/>
      <c r="C10" s="5" t="s">
        <v>1398</v>
      </c>
      <c r="D10" s="5" t="s">
        <v>1399</v>
      </c>
      <c r="E10" s="5">
        <v>1</v>
      </c>
      <c r="F10" s="5">
        <v>20681</v>
      </c>
      <c r="G10" s="5"/>
      <c r="H10" s="5" t="s">
        <v>78</v>
      </c>
      <c r="I10" s="5"/>
      <c r="J10" s="5">
        <v>0</v>
      </c>
      <c r="K10" s="5">
        <v>0</v>
      </c>
      <c r="L10" s="5" t="s">
        <v>1400</v>
      </c>
      <c r="M10" s="5" t="s">
        <v>42</v>
      </c>
      <c r="N10" s="5">
        <f>((J10*400)+(K10*100))+L10</f>
        <v>69</v>
      </c>
      <c r="O10" s="5" t="s">
        <v>350</v>
      </c>
      <c r="P10" s="5">
        <f>N10*O10</f>
        <v>27600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27600</v>
      </c>
      <c r="AH10" s="5">
        <f>AG10</f>
        <v>27600</v>
      </c>
      <c r="AI10" s="5">
        <v>50000000</v>
      </c>
      <c r="AJ10" s="5">
        <f>IF((AI10-AH10) &gt; 1,0,IF((AI10-AH10)&lt;0,AH10-AI10,AI10-AH10))</f>
        <v>0</v>
      </c>
      <c r="AK10" s="5">
        <v>0.01</v>
      </c>
      <c r="AL10" s="5">
        <f>ROUND(AJ10*(AK10/100),2)</f>
        <v>0</v>
      </c>
    </row>
    <row r="11" spans="1:38" ht="17.25" x14ac:dyDescent="0.25">
      <c r="A11" s="5" t="s">
        <v>1397</v>
      </c>
      <c r="B11" s="5"/>
      <c r="C11" s="5" t="s">
        <v>1398</v>
      </c>
      <c r="D11" s="5" t="s">
        <v>1399</v>
      </c>
      <c r="E11" s="5">
        <v>2</v>
      </c>
      <c r="F11" s="5">
        <v>22972</v>
      </c>
      <c r="G11" s="5" t="s">
        <v>1401</v>
      </c>
      <c r="H11" s="5" t="s">
        <v>96</v>
      </c>
      <c r="I11" s="5" t="s">
        <v>1402</v>
      </c>
      <c r="J11" s="5">
        <v>2</v>
      </c>
      <c r="K11" s="5">
        <v>1</v>
      </c>
      <c r="L11" s="5" t="s">
        <v>362</v>
      </c>
      <c r="M11" s="5" t="s">
        <v>42</v>
      </c>
      <c r="N11" s="5">
        <f>((J11*400)+(K11*100))+L11</f>
        <v>948</v>
      </c>
      <c r="O11" s="5" t="s">
        <v>300</v>
      </c>
      <c r="P11" s="5">
        <f>N11*O11</f>
        <v>426600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426600</v>
      </c>
      <c r="AH11" s="5">
        <f>AG11</f>
        <v>426600</v>
      </c>
      <c r="AI11" s="5">
        <v>0</v>
      </c>
      <c r="AJ11" s="5">
        <f>IF((AI11-AH11) &gt; 1,0,IF((AI11-AH11)&lt;0,AH11-AI11,AI11-AH11))</f>
        <v>426600</v>
      </c>
      <c r="AK11" s="5">
        <v>0.01</v>
      </c>
      <c r="AL11" s="5">
        <f>ROUND(AJ11*(AK11/100),2)</f>
        <v>42.66</v>
      </c>
    </row>
    <row r="12" spans="1:38" ht="17.25" x14ac:dyDescent="0.25">
      <c r="A12" s="5" t="s">
        <v>1397</v>
      </c>
      <c r="B12" s="5"/>
      <c r="C12" s="5" t="s">
        <v>1398</v>
      </c>
      <c r="D12" s="5" t="s">
        <v>1399</v>
      </c>
      <c r="E12" s="5">
        <v>3</v>
      </c>
      <c r="F12" s="5">
        <v>21153</v>
      </c>
      <c r="G12" s="5" t="s">
        <v>1403</v>
      </c>
      <c r="H12" s="5" t="s">
        <v>96</v>
      </c>
      <c r="I12" s="5" t="s">
        <v>1404</v>
      </c>
      <c r="J12" s="5">
        <v>3</v>
      </c>
      <c r="K12" s="5">
        <v>1</v>
      </c>
      <c r="L12" s="5" t="s">
        <v>119</v>
      </c>
      <c r="M12" s="5" t="s">
        <v>42</v>
      </c>
      <c r="N12" s="5">
        <f>((J12*400)+(K12*100))+L12</f>
        <v>1300</v>
      </c>
      <c r="O12" s="5" t="s">
        <v>300</v>
      </c>
      <c r="P12" s="5">
        <f>N12*O12</f>
        <v>585000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f>AF12+P12</f>
        <v>585000</v>
      </c>
      <c r="AH12" s="5">
        <f>AG12</f>
        <v>585000</v>
      </c>
      <c r="AI12" s="5">
        <v>0</v>
      </c>
      <c r="AJ12" s="5">
        <f>IF((AI12-AH12) &gt; 1,0,IF((AI12-AH12)&lt;0,AH12-AI12,AI12-AH12))</f>
        <v>585000</v>
      </c>
      <c r="AK12" s="5">
        <v>0.01</v>
      </c>
      <c r="AL12" s="5">
        <f>ROUND(AJ12*(AK12/100),2)</f>
        <v>58.5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50</v>
      </c>
      <c r="AL13" s="5">
        <f>SUM(AL10:AL12)</f>
        <v>101.16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51</v>
      </c>
      <c r="AL14" s="5">
        <f>AL13*0.15</f>
        <v>15.173999999999999</v>
      </c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52</v>
      </c>
      <c r="AL15" s="5">
        <f>AL13-AL14</f>
        <v>85.98599999999999</v>
      </c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 t="s">
        <v>53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54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55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56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300-000000000000}">
  <sheetPr>
    <pageSetUpPr fitToPage="1"/>
  </sheetPr>
  <dimension ref="A1:AL18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1405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1406</v>
      </c>
      <c r="B10" s="5" t="s">
        <v>1407</v>
      </c>
      <c r="C10" s="5" t="s">
        <v>1408</v>
      </c>
      <c r="D10" s="5" t="s">
        <v>1409</v>
      </c>
      <c r="E10" s="5">
        <v>1</v>
      </c>
      <c r="F10" s="5">
        <v>17870</v>
      </c>
      <c r="G10" s="5"/>
      <c r="H10" s="5" t="s">
        <v>40</v>
      </c>
      <c r="I10" s="5" t="s">
        <v>1410</v>
      </c>
      <c r="J10" s="5">
        <v>11</v>
      </c>
      <c r="K10" s="5">
        <v>0</v>
      </c>
      <c r="L10" s="5" t="s">
        <v>272</v>
      </c>
      <c r="M10" s="5" t="s">
        <v>42</v>
      </c>
      <c r="N10" s="5">
        <f>((J10*400)+(K10*100))+L10</f>
        <v>4433</v>
      </c>
      <c r="O10" s="5" t="s">
        <v>308</v>
      </c>
      <c r="P10" s="5">
        <f>N10*O10</f>
        <v>775775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775775</v>
      </c>
      <c r="AH10" s="5">
        <f>AG10</f>
        <v>775775</v>
      </c>
      <c r="AI10" s="5">
        <v>0</v>
      </c>
      <c r="AJ10" s="5">
        <f>IF((AI10-AH10) &gt; 1,0,IF((AI10-AH10)&lt;0,AH10-AI10,AI10-AH10))</f>
        <v>775775</v>
      </c>
      <c r="AK10" s="5">
        <v>0.01</v>
      </c>
      <c r="AL10" s="5">
        <f>ROUND(AJ10*(AK10/100),2)</f>
        <v>77.58</v>
      </c>
    </row>
    <row r="11" spans="1:38" ht="17.25" x14ac:dyDescent="0.25">
      <c r="A11" s="5" t="s">
        <v>1406</v>
      </c>
      <c r="B11" s="5" t="s">
        <v>1407</v>
      </c>
      <c r="C11" s="5" t="s">
        <v>1408</v>
      </c>
      <c r="D11" s="5" t="s">
        <v>1409</v>
      </c>
      <c r="E11" s="5">
        <v>2</v>
      </c>
      <c r="F11" s="5">
        <v>20565</v>
      </c>
      <c r="G11" s="5" t="s">
        <v>1411</v>
      </c>
      <c r="H11" s="5" t="s">
        <v>40</v>
      </c>
      <c r="I11" s="5"/>
      <c r="J11" s="5">
        <v>7</v>
      </c>
      <c r="K11" s="5">
        <v>1</v>
      </c>
      <c r="L11" s="5" t="s">
        <v>418</v>
      </c>
      <c r="M11" s="5" t="s">
        <v>42</v>
      </c>
      <c r="N11" s="5">
        <f>((J11*400)+(K11*100))+L11</f>
        <v>2985</v>
      </c>
      <c r="O11" s="5" t="s">
        <v>308</v>
      </c>
      <c r="P11" s="5">
        <f>N11*O11</f>
        <v>522375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522375</v>
      </c>
      <c r="AH11" s="5">
        <f>AG11</f>
        <v>522375</v>
      </c>
      <c r="AI11" s="5">
        <v>0</v>
      </c>
      <c r="AJ11" s="5">
        <f>IF((AI11-AH11) &gt; 1,0,IF((AI11-AH11)&lt;0,AH11-AI11,AI11-AH11))</f>
        <v>522375</v>
      </c>
      <c r="AK11" s="5">
        <v>0.01</v>
      </c>
      <c r="AL11" s="5">
        <f>ROUND(AJ11*(AK11/100),2)</f>
        <v>52.24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50</v>
      </c>
      <c r="AL12" s="5">
        <f>SUM(AL10:AL11)</f>
        <v>129.82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51</v>
      </c>
      <c r="AL13" s="5">
        <f>AL12*0.15</f>
        <v>19.472999999999999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52</v>
      </c>
      <c r="AL14" s="5">
        <f>AL12-AL13</f>
        <v>110.34699999999999</v>
      </c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 t="s">
        <v>53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4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1412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1413</v>
      </c>
      <c r="B10" s="5" t="s">
        <v>1414</v>
      </c>
      <c r="C10" s="5" t="s">
        <v>1415</v>
      </c>
      <c r="D10" s="5" t="s">
        <v>1416</v>
      </c>
      <c r="E10" s="5">
        <v>1</v>
      </c>
      <c r="F10" s="5">
        <v>19786</v>
      </c>
      <c r="G10" s="5" t="s">
        <v>1417</v>
      </c>
      <c r="H10" s="5" t="s">
        <v>40</v>
      </c>
      <c r="I10" s="5"/>
      <c r="J10" s="5">
        <v>6</v>
      </c>
      <c r="K10" s="5">
        <v>3</v>
      </c>
      <c r="L10" s="5" t="s">
        <v>44</v>
      </c>
      <c r="M10" s="5" t="s">
        <v>42</v>
      </c>
      <c r="N10" s="5">
        <f>((J10*400)+(K10*100))+L10</f>
        <v>2714</v>
      </c>
      <c r="O10" s="5" t="s">
        <v>43</v>
      </c>
      <c r="P10" s="5">
        <f>N10*O10</f>
        <v>339250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339250</v>
      </c>
      <c r="AH10" s="5">
        <f>AG10</f>
        <v>339250</v>
      </c>
      <c r="AI10" s="5">
        <v>0</v>
      </c>
      <c r="AJ10" s="5">
        <f>IF((AI10-AH10) &gt; 1,0,IF((AI10-AH10)&lt;0,AH10-AI10,AI10-AH10))</f>
        <v>339250</v>
      </c>
      <c r="AK10" s="5">
        <v>0.01</v>
      </c>
      <c r="AL10" s="5">
        <f>ROUND(AJ10*(AK10/100),2)</f>
        <v>33.93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33.93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5.0895000000000001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28.840499999999999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198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199</v>
      </c>
      <c r="B10" s="5" t="s">
        <v>200</v>
      </c>
      <c r="C10" s="5" t="s">
        <v>201</v>
      </c>
      <c r="D10" s="5" t="s">
        <v>202</v>
      </c>
      <c r="E10" s="5">
        <v>1</v>
      </c>
      <c r="F10" s="5">
        <v>18270</v>
      </c>
      <c r="G10" s="5" t="s">
        <v>203</v>
      </c>
      <c r="H10" s="5" t="s">
        <v>96</v>
      </c>
      <c r="I10" s="5" t="s">
        <v>204</v>
      </c>
      <c r="J10" s="5">
        <v>1</v>
      </c>
      <c r="K10" s="5">
        <v>0</v>
      </c>
      <c r="L10" s="5" t="s">
        <v>146</v>
      </c>
      <c r="M10" s="5" t="s">
        <v>42</v>
      </c>
      <c r="N10" s="5">
        <f>((J10*400)+(K10*100))+L10</f>
        <v>430</v>
      </c>
      <c r="O10" s="5" t="s">
        <v>187</v>
      </c>
      <c r="P10" s="5">
        <f>N10*O10</f>
        <v>301000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301000</v>
      </c>
      <c r="AH10" s="5">
        <f>AG10</f>
        <v>301000</v>
      </c>
      <c r="AI10" s="5">
        <v>0</v>
      </c>
      <c r="AJ10" s="5">
        <f>IF((AI10-AH10) &gt; 1,0,IF((AI10-AH10)&lt;0,AH10-AI10,AI10-AH10))</f>
        <v>301000</v>
      </c>
      <c r="AK10" s="5">
        <v>0.01</v>
      </c>
      <c r="AL10" s="5">
        <f>ROUND(AJ10*(AK10/100),2)</f>
        <v>30.1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30.1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4.5149999999999997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25.585000000000001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5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1418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1419</v>
      </c>
      <c r="B10" s="5" t="s">
        <v>1420</v>
      </c>
      <c r="C10" s="5" t="s">
        <v>1421</v>
      </c>
      <c r="D10" s="5" t="s">
        <v>1055</v>
      </c>
      <c r="E10" s="5">
        <v>1</v>
      </c>
      <c r="F10" s="5">
        <v>22101</v>
      </c>
      <c r="G10" s="5" t="s">
        <v>1422</v>
      </c>
      <c r="H10" s="5" t="s">
        <v>40</v>
      </c>
      <c r="I10" s="5"/>
      <c r="J10" s="5">
        <v>5</v>
      </c>
      <c r="K10" s="5">
        <v>3</v>
      </c>
      <c r="L10" s="5" t="s">
        <v>937</v>
      </c>
      <c r="M10" s="5" t="s">
        <v>42</v>
      </c>
      <c r="N10" s="5">
        <f>((J10*400)+(K10*100))+L10</f>
        <v>2308</v>
      </c>
      <c r="O10" s="5" t="s">
        <v>350</v>
      </c>
      <c r="P10" s="5">
        <f>N10*O10</f>
        <v>923200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923200</v>
      </c>
      <c r="AH10" s="5">
        <f>AG10</f>
        <v>923200</v>
      </c>
      <c r="AI10" s="5">
        <v>0</v>
      </c>
      <c r="AJ10" s="5">
        <f>IF((AI10-AH10) &gt; 1,0,IF((AI10-AH10)&lt;0,AH10-AI10,AI10-AH10))</f>
        <v>923200</v>
      </c>
      <c r="AK10" s="5">
        <v>0.01</v>
      </c>
      <c r="AL10" s="5">
        <f>ROUND(AJ10*(AK10/100),2)</f>
        <v>92.32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92.32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13.847999999999999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78.471999999999994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6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1423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1424</v>
      </c>
      <c r="B10" s="5" t="s">
        <v>1425</v>
      </c>
      <c r="C10" s="5" t="s">
        <v>1426</v>
      </c>
      <c r="D10" s="5" t="s">
        <v>1427</v>
      </c>
      <c r="E10" s="5">
        <v>1</v>
      </c>
      <c r="F10" s="5">
        <v>21223</v>
      </c>
      <c r="G10" s="5" t="s">
        <v>1428</v>
      </c>
      <c r="H10" s="5" t="s">
        <v>40</v>
      </c>
      <c r="I10" s="5"/>
      <c r="J10" s="5">
        <v>12</v>
      </c>
      <c r="K10" s="5">
        <v>2</v>
      </c>
      <c r="L10" s="5" t="s">
        <v>380</v>
      </c>
      <c r="M10" s="5" t="s">
        <v>42</v>
      </c>
      <c r="N10" s="5">
        <f>((J10*400)+(K10*100))+L10</f>
        <v>5028</v>
      </c>
      <c r="O10" s="5" t="s">
        <v>43</v>
      </c>
      <c r="P10" s="5">
        <f>N10*O10</f>
        <v>628500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628500</v>
      </c>
      <c r="AH10" s="5">
        <f>AG10</f>
        <v>628500</v>
      </c>
      <c r="AI10" s="5">
        <v>0</v>
      </c>
      <c r="AJ10" s="5">
        <f>IF((AI10-AH10) &gt; 1,0,IF((AI10-AH10)&lt;0,AH10-AI10,AI10-AH10))</f>
        <v>628500</v>
      </c>
      <c r="AK10" s="5">
        <v>0.01</v>
      </c>
      <c r="AL10" s="5">
        <f>ROUND(AJ10*(AK10/100),2)</f>
        <v>62.85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62.85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9.4275000000000002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53.422499999999999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700-000000000000}">
  <sheetPr>
    <pageSetUpPr fitToPage="1"/>
  </sheetPr>
  <dimension ref="A1:AL26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1429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1430</v>
      </c>
      <c r="B10" s="5" t="s">
        <v>1431</v>
      </c>
      <c r="C10" s="5" t="s">
        <v>1432</v>
      </c>
      <c r="D10" s="5" t="s">
        <v>1433</v>
      </c>
      <c r="E10" s="5">
        <v>1</v>
      </c>
      <c r="F10" s="5">
        <v>21428</v>
      </c>
      <c r="G10" s="5" t="s">
        <v>1434</v>
      </c>
      <c r="H10" s="5" t="s">
        <v>78</v>
      </c>
      <c r="I10" s="5" t="s">
        <v>1435</v>
      </c>
      <c r="J10" s="5">
        <v>40</v>
      </c>
      <c r="K10" s="5">
        <v>1</v>
      </c>
      <c r="L10" s="5" t="s">
        <v>102</v>
      </c>
      <c r="M10" s="5" t="s">
        <v>42</v>
      </c>
      <c r="N10" s="5">
        <f t="shared" ref="N10:N19" si="0">((J10*400)+(K10*100))+L10</f>
        <v>16140</v>
      </c>
      <c r="O10" s="5" t="s">
        <v>226</v>
      </c>
      <c r="P10" s="5">
        <f t="shared" ref="P10:P19" si="1">N10*O10</f>
        <v>2421000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2421000</v>
      </c>
      <c r="AH10" s="5">
        <f>AG10</f>
        <v>2421000</v>
      </c>
      <c r="AI10" s="5">
        <v>50000000</v>
      </c>
      <c r="AJ10" s="5">
        <f>IF((AI10-AH10) &gt; 1,0,IF((AI10-AH10)&lt;0,AH10-AI10,AI10-AH10))</f>
        <v>0</v>
      </c>
      <c r="AK10" s="5">
        <v>0.01</v>
      </c>
      <c r="AL10" s="5">
        <f>ROUND(AJ10*(AK10/100),2)</f>
        <v>0</v>
      </c>
    </row>
    <row r="11" spans="1:38" ht="17.25" x14ac:dyDescent="0.25">
      <c r="A11" s="5" t="s">
        <v>1430</v>
      </c>
      <c r="B11" s="5" t="s">
        <v>1431</v>
      </c>
      <c r="C11" s="5" t="s">
        <v>1432</v>
      </c>
      <c r="D11" s="5" t="s">
        <v>1433</v>
      </c>
      <c r="E11" s="5">
        <v>2</v>
      </c>
      <c r="F11" s="5">
        <v>19193</v>
      </c>
      <c r="G11" s="5" t="s">
        <v>1436</v>
      </c>
      <c r="H11" s="5" t="s">
        <v>78</v>
      </c>
      <c r="I11" s="5" t="s">
        <v>1437</v>
      </c>
      <c r="J11" s="5">
        <v>0</v>
      </c>
      <c r="K11" s="5">
        <v>0</v>
      </c>
      <c r="L11" s="5" t="s">
        <v>1438</v>
      </c>
      <c r="M11" s="5" t="s">
        <v>236</v>
      </c>
      <c r="N11" s="5">
        <f t="shared" si="0"/>
        <v>13.5</v>
      </c>
      <c r="O11" s="5" t="s">
        <v>99</v>
      </c>
      <c r="P11" s="5">
        <f t="shared" si="1"/>
        <v>6750</v>
      </c>
      <c r="Q11" s="5">
        <v>1</v>
      </c>
      <c r="R11" s="5" t="s">
        <v>1430</v>
      </c>
      <c r="S11" s="5" t="s">
        <v>1431</v>
      </c>
      <c r="T11" s="5" t="s">
        <v>1432</v>
      </c>
      <c r="U11" s="5" t="s">
        <v>1439</v>
      </c>
      <c r="V11" s="5" t="s">
        <v>1440</v>
      </c>
      <c r="W11" s="5" t="s">
        <v>48</v>
      </c>
      <c r="X11" s="5" t="s">
        <v>49</v>
      </c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0</v>
      </c>
      <c r="K12" s="5">
        <v>0</v>
      </c>
      <c r="L12" s="5" t="s">
        <v>1441</v>
      </c>
      <c r="M12" s="5" t="s">
        <v>236</v>
      </c>
      <c r="N12" s="5">
        <f t="shared" si="0"/>
        <v>20.25</v>
      </c>
      <c r="O12" s="5" t="s">
        <v>99</v>
      </c>
      <c r="P12" s="5">
        <f t="shared" si="1"/>
        <v>10125</v>
      </c>
      <c r="Q12" s="5">
        <v>1</v>
      </c>
      <c r="R12" s="5" t="s">
        <v>1430</v>
      </c>
      <c r="S12" s="5" t="s">
        <v>1431</v>
      </c>
      <c r="T12" s="5" t="s">
        <v>1432</v>
      </c>
      <c r="U12" s="5" t="s">
        <v>1439</v>
      </c>
      <c r="V12" s="5" t="s">
        <v>1440</v>
      </c>
      <c r="W12" s="5" t="s">
        <v>48</v>
      </c>
      <c r="X12" s="5" t="s">
        <v>49</v>
      </c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0</v>
      </c>
      <c r="K13" s="5">
        <v>0</v>
      </c>
      <c r="L13" s="5" t="s">
        <v>1442</v>
      </c>
      <c r="M13" s="5" t="s">
        <v>236</v>
      </c>
      <c r="N13" s="5">
        <f t="shared" si="0"/>
        <v>29.25</v>
      </c>
      <c r="O13" s="5" t="s">
        <v>99</v>
      </c>
      <c r="P13" s="5">
        <f t="shared" si="1"/>
        <v>14625</v>
      </c>
      <c r="Q13" s="5">
        <v>1</v>
      </c>
      <c r="R13" s="5" t="s">
        <v>1430</v>
      </c>
      <c r="S13" s="5" t="s">
        <v>1431</v>
      </c>
      <c r="T13" s="5" t="s">
        <v>1432</v>
      </c>
      <c r="U13" s="5" t="s">
        <v>1439</v>
      </c>
      <c r="V13" s="5" t="s">
        <v>1440</v>
      </c>
      <c r="W13" s="5" t="s">
        <v>48</v>
      </c>
      <c r="X13" s="5" t="s">
        <v>49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0</v>
      </c>
      <c r="K14" s="5">
        <v>0</v>
      </c>
      <c r="L14" s="5" t="s">
        <v>103</v>
      </c>
      <c r="M14" s="5" t="s">
        <v>236</v>
      </c>
      <c r="N14" s="5">
        <f t="shared" si="0"/>
        <v>18</v>
      </c>
      <c r="O14" s="5" t="s">
        <v>99</v>
      </c>
      <c r="P14" s="5">
        <f t="shared" si="1"/>
        <v>9000</v>
      </c>
      <c r="Q14" s="5">
        <v>1</v>
      </c>
      <c r="R14" s="5" t="s">
        <v>1430</v>
      </c>
      <c r="S14" s="5" t="s">
        <v>1431</v>
      </c>
      <c r="T14" s="5" t="s">
        <v>1432</v>
      </c>
      <c r="U14" s="5" t="s">
        <v>1439</v>
      </c>
      <c r="V14" s="5" t="s">
        <v>1440</v>
      </c>
      <c r="W14" s="5" t="s">
        <v>48</v>
      </c>
      <c r="X14" s="5" t="s">
        <v>49</v>
      </c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0</v>
      </c>
      <c r="K15" s="5">
        <v>0</v>
      </c>
      <c r="L15" s="5" t="s">
        <v>1443</v>
      </c>
      <c r="M15" s="5" t="s">
        <v>236</v>
      </c>
      <c r="N15" s="5">
        <f t="shared" si="0"/>
        <v>38.25</v>
      </c>
      <c r="O15" s="5" t="s">
        <v>99</v>
      </c>
      <c r="P15" s="5">
        <f t="shared" si="1"/>
        <v>19125</v>
      </c>
      <c r="Q15" s="5">
        <v>1</v>
      </c>
      <c r="R15" s="5" t="s">
        <v>1430</v>
      </c>
      <c r="S15" s="5" t="s">
        <v>1431</v>
      </c>
      <c r="T15" s="5" t="s">
        <v>1432</v>
      </c>
      <c r="U15" s="5" t="s">
        <v>1439</v>
      </c>
      <c r="V15" s="5" t="s">
        <v>1440</v>
      </c>
      <c r="W15" s="5" t="s">
        <v>48</v>
      </c>
      <c r="X15" s="5" t="s">
        <v>49</v>
      </c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1:38" ht="17.25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0</v>
      </c>
      <c r="K16" s="5">
        <v>0</v>
      </c>
      <c r="L16" s="5" t="s">
        <v>590</v>
      </c>
      <c r="M16" s="5" t="s">
        <v>236</v>
      </c>
      <c r="N16" s="5">
        <f t="shared" si="0"/>
        <v>6</v>
      </c>
      <c r="O16" s="5" t="s">
        <v>99</v>
      </c>
      <c r="P16" s="5">
        <f t="shared" si="1"/>
        <v>3000</v>
      </c>
      <c r="Q16" s="5">
        <v>1</v>
      </c>
      <c r="R16" s="5" t="s">
        <v>1430</v>
      </c>
      <c r="S16" s="5" t="s">
        <v>1431</v>
      </c>
      <c r="T16" s="5" t="s">
        <v>1432</v>
      </c>
      <c r="U16" s="5" t="s">
        <v>1439</v>
      </c>
      <c r="V16" s="5" t="s">
        <v>1440</v>
      </c>
      <c r="W16" s="5" t="s">
        <v>48</v>
      </c>
      <c r="X16" s="5" t="s">
        <v>49</v>
      </c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</row>
    <row r="17" spans="1:38" ht="17.25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0</v>
      </c>
      <c r="K17" s="5">
        <v>0</v>
      </c>
      <c r="L17" s="5" t="s">
        <v>582</v>
      </c>
      <c r="M17" s="5" t="s">
        <v>236</v>
      </c>
      <c r="N17" s="5">
        <f t="shared" si="0"/>
        <v>70</v>
      </c>
      <c r="O17" s="5" t="s">
        <v>99</v>
      </c>
      <c r="P17" s="5">
        <f t="shared" si="1"/>
        <v>35000</v>
      </c>
      <c r="Q17" s="5">
        <v>1</v>
      </c>
      <c r="R17" s="5" t="s">
        <v>1430</v>
      </c>
      <c r="S17" s="5" t="s">
        <v>1431</v>
      </c>
      <c r="T17" s="5" t="s">
        <v>1432</v>
      </c>
      <c r="U17" s="5" t="s">
        <v>1439</v>
      </c>
      <c r="V17" s="5" t="s">
        <v>1440</v>
      </c>
      <c r="W17" s="5" t="s">
        <v>1444</v>
      </c>
      <c r="X17" s="5" t="s">
        <v>49</v>
      </c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</row>
    <row r="18" spans="1:38" ht="17.25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0</v>
      </c>
      <c r="K18" s="5">
        <v>0</v>
      </c>
      <c r="L18" s="5" t="s">
        <v>1445</v>
      </c>
      <c r="M18" s="5" t="s">
        <v>236</v>
      </c>
      <c r="N18" s="5">
        <f t="shared" si="0"/>
        <v>112.5</v>
      </c>
      <c r="O18" s="5" t="s">
        <v>99</v>
      </c>
      <c r="P18" s="5">
        <f t="shared" si="1"/>
        <v>56250</v>
      </c>
      <c r="Q18" s="5">
        <v>1</v>
      </c>
      <c r="R18" s="5" t="s">
        <v>1430</v>
      </c>
      <c r="S18" s="5" t="s">
        <v>1431</v>
      </c>
      <c r="T18" s="5" t="s">
        <v>1432</v>
      </c>
      <c r="U18" s="5" t="s">
        <v>1439</v>
      </c>
      <c r="V18" s="5" t="s">
        <v>1440</v>
      </c>
      <c r="W18" s="5" t="s">
        <v>244</v>
      </c>
      <c r="X18" s="5" t="s">
        <v>49</v>
      </c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</row>
    <row r="19" spans="1:38" ht="17.25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16</v>
      </c>
      <c r="K19" s="5">
        <v>0</v>
      </c>
      <c r="L19" s="5" t="s">
        <v>1442</v>
      </c>
      <c r="M19" s="5" t="s">
        <v>42</v>
      </c>
      <c r="N19" s="5">
        <f t="shared" si="0"/>
        <v>6429.25</v>
      </c>
      <c r="O19" s="5" t="s">
        <v>99</v>
      </c>
      <c r="P19" s="5">
        <f t="shared" si="1"/>
        <v>3214625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>
        <f>AF19+P19</f>
        <v>3214625</v>
      </c>
      <c r="AH19" s="5">
        <f>AG19</f>
        <v>3214625</v>
      </c>
      <c r="AI19" s="5">
        <v>50000000</v>
      </c>
      <c r="AJ19" s="5">
        <f>IF((AI19-AH19) &gt; 1,0,IF((AI19-AH19)&lt;0,AH19-AI19,AI19-AH19))</f>
        <v>0</v>
      </c>
      <c r="AK19" s="5">
        <v>0.01</v>
      </c>
      <c r="AL19" s="5">
        <f>ROUND(AJ19*(AK19/100),2)</f>
        <v>0</v>
      </c>
    </row>
    <row r="20" spans="1:38" ht="17.2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 t="s">
        <v>50</v>
      </c>
      <c r="AL20" s="5">
        <f>SUM(AL10:AL19)</f>
        <v>0</v>
      </c>
    </row>
    <row r="21" spans="1:38" ht="17.25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 t="s">
        <v>51</v>
      </c>
      <c r="AL21" s="5">
        <f>AL20*0.15</f>
        <v>0</v>
      </c>
    </row>
    <row r="22" spans="1:38" ht="17.2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 t="s">
        <v>52</v>
      </c>
      <c r="AL22" s="5">
        <f>AL20-AL21</f>
        <v>0</v>
      </c>
    </row>
    <row r="23" spans="1:38" ht="17.25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 t="s">
        <v>53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</row>
    <row r="24" spans="1:38" ht="17.25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7" t="s">
        <v>54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  <row r="25" spans="1:38" ht="17.25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7" t="s">
        <v>55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1:38" ht="17.25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7" t="s">
        <v>56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8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1446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1447</v>
      </c>
      <c r="B10" s="5" t="s">
        <v>1448</v>
      </c>
      <c r="C10" s="5" t="s">
        <v>1449</v>
      </c>
      <c r="D10" s="5" t="s">
        <v>1450</v>
      </c>
      <c r="E10" s="5">
        <v>1</v>
      </c>
      <c r="F10" s="5">
        <v>22193</v>
      </c>
      <c r="G10" s="5" t="s">
        <v>1451</v>
      </c>
      <c r="H10" s="5" t="s">
        <v>40</v>
      </c>
      <c r="I10" s="5"/>
      <c r="J10" s="5">
        <v>12</v>
      </c>
      <c r="K10" s="5">
        <v>2</v>
      </c>
      <c r="L10" s="5" t="s">
        <v>41</v>
      </c>
      <c r="M10" s="5" t="s">
        <v>42</v>
      </c>
      <c r="N10" s="5">
        <f>((J10*400)+(K10*100))+L10</f>
        <v>5053</v>
      </c>
      <c r="O10" s="5" t="s">
        <v>43</v>
      </c>
      <c r="P10" s="5">
        <f>N10*O10</f>
        <v>631625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631625</v>
      </c>
      <c r="AH10" s="5">
        <f>AG10</f>
        <v>631625</v>
      </c>
      <c r="AI10" s="5">
        <v>0</v>
      </c>
      <c r="AJ10" s="5">
        <f>IF((AI10-AH10) &gt; 1,0,IF((AI10-AH10)&lt;0,AH10-AI10,AI10-AH10))</f>
        <v>631625</v>
      </c>
      <c r="AK10" s="5">
        <v>0.01</v>
      </c>
      <c r="AL10" s="5">
        <f>ROUND(AJ10*(AK10/100),2)</f>
        <v>63.16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63.16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9.4739999999999984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53.686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900-000000000000}">
  <sheetPr>
    <pageSetUpPr fitToPage="1"/>
  </sheetPr>
  <dimension ref="A1:AL18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1452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1453</v>
      </c>
      <c r="B10" s="5" t="s">
        <v>1454</v>
      </c>
      <c r="C10" s="5" t="s">
        <v>1455</v>
      </c>
      <c r="D10" s="5" t="s">
        <v>1456</v>
      </c>
      <c r="E10" s="5">
        <v>1</v>
      </c>
      <c r="F10" s="5">
        <v>20908</v>
      </c>
      <c r="G10" s="5" t="s">
        <v>1457</v>
      </c>
      <c r="H10" s="5" t="s">
        <v>96</v>
      </c>
      <c r="I10" s="5" t="s">
        <v>1458</v>
      </c>
      <c r="J10" s="5">
        <v>7</v>
      </c>
      <c r="K10" s="5">
        <v>3</v>
      </c>
      <c r="L10" s="5" t="s">
        <v>103</v>
      </c>
      <c r="M10" s="5" t="s">
        <v>42</v>
      </c>
      <c r="N10" s="5">
        <f>((J10*400)+(K10*100))+L10</f>
        <v>3118</v>
      </c>
      <c r="O10" s="5" t="s">
        <v>43</v>
      </c>
      <c r="P10" s="5">
        <f>N10*O10</f>
        <v>389750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389750</v>
      </c>
      <c r="AH10" s="5">
        <f>AG10</f>
        <v>389750</v>
      </c>
      <c r="AI10" s="5">
        <v>0</v>
      </c>
      <c r="AJ10" s="5">
        <f>IF((AI10-AH10) &gt; 1,0,IF((AI10-AH10)&lt;0,AH10-AI10,AI10-AH10))</f>
        <v>389750</v>
      </c>
      <c r="AK10" s="5">
        <v>0.01</v>
      </c>
      <c r="AL10" s="5">
        <f>ROUND(AJ10*(AK10/100),2)</f>
        <v>38.979999999999997</v>
      </c>
    </row>
    <row r="11" spans="1:38" ht="17.25" x14ac:dyDescent="0.25">
      <c r="A11" s="5" t="s">
        <v>1453</v>
      </c>
      <c r="B11" s="5" t="s">
        <v>1454</v>
      </c>
      <c r="C11" s="5" t="s">
        <v>1455</v>
      </c>
      <c r="D11" s="5" t="s">
        <v>1456</v>
      </c>
      <c r="E11" s="5">
        <v>2</v>
      </c>
      <c r="F11" s="5">
        <v>18109</v>
      </c>
      <c r="G11" s="5" t="s">
        <v>1459</v>
      </c>
      <c r="H11" s="5" t="s">
        <v>78</v>
      </c>
      <c r="I11" s="5" t="s">
        <v>1460</v>
      </c>
      <c r="J11" s="5">
        <v>0</v>
      </c>
      <c r="K11" s="5">
        <v>2</v>
      </c>
      <c r="L11" s="5" t="s">
        <v>456</v>
      </c>
      <c r="M11" s="5" t="s">
        <v>42</v>
      </c>
      <c r="N11" s="5">
        <f>((J11*400)+(K11*100))+L11</f>
        <v>254</v>
      </c>
      <c r="O11" s="5" t="s">
        <v>187</v>
      </c>
      <c r="P11" s="5">
        <f>N11*O11</f>
        <v>177800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177800</v>
      </c>
      <c r="AH11" s="5">
        <f>AG11</f>
        <v>177800</v>
      </c>
      <c r="AI11" s="5">
        <v>50000000</v>
      </c>
      <c r="AJ11" s="5">
        <f>IF((AI11-AH11) &gt; 1,0,IF((AI11-AH11)&lt;0,AH11-AI11,AI11-AH11))</f>
        <v>0</v>
      </c>
      <c r="AK11" s="5">
        <v>0.01</v>
      </c>
      <c r="AL11" s="5">
        <f>ROUND(AJ11*(AK11/100),2)</f>
        <v>0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50</v>
      </c>
      <c r="AL12" s="5">
        <f>SUM(AL10:AL11)</f>
        <v>38.979999999999997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51</v>
      </c>
      <c r="AL13" s="5">
        <f>AL12*0.15</f>
        <v>5.8469999999999995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52</v>
      </c>
      <c r="AL14" s="5">
        <f>AL12-AL13</f>
        <v>33.132999999999996</v>
      </c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 t="s">
        <v>53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A00-000000000000}">
  <sheetPr>
    <pageSetUpPr fitToPage="1"/>
  </sheetPr>
  <dimension ref="A1:AL20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1461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1462</v>
      </c>
      <c r="B10" s="5" t="s">
        <v>1463</v>
      </c>
      <c r="C10" s="5" t="s">
        <v>1464</v>
      </c>
      <c r="D10" s="5" t="s">
        <v>1465</v>
      </c>
      <c r="E10" s="5">
        <v>1</v>
      </c>
      <c r="F10" s="5">
        <v>21216</v>
      </c>
      <c r="G10" s="5" t="s">
        <v>1466</v>
      </c>
      <c r="H10" s="5" t="s">
        <v>78</v>
      </c>
      <c r="I10" s="5" t="s">
        <v>1467</v>
      </c>
      <c r="J10" s="5">
        <v>8</v>
      </c>
      <c r="K10" s="5">
        <v>1</v>
      </c>
      <c r="L10" s="5" t="s">
        <v>1468</v>
      </c>
      <c r="M10" s="5" t="s">
        <v>42</v>
      </c>
      <c r="N10" s="5">
        <f>((J10*400)+(K10*100))+L10</f>
        <v>3388</v>
      </c>
      <c r="O10" s="5" t="s">
        <v>43</v>
      </c>
      <c r="P10" s="5">
        <f>N10*O10</f>
        <v>423500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423500</v>
      </c>
      <c r="AH10" s="5">
        <f>AG10</f>
        <v>423500</v>
      </c>
      <c r="AI10" s="5">
        <v>50000000</v>
      </c>
      <c r="AJ10" s="5">
        <f>IF((AI10-AH10) &gt; 1,0,IF((AI10-AH10)&lt;0,AH10-AI10,AI10-AH10))</f>
        <v>0</v>
      </c>
      <c r="AK10" s="5">
        <v>0.01</v>
      </c>
      <c r="AL10" s="5">
        <f>ROUND(AJ10*(AK10/100),2)</f>
        <v>0</v>
      </c>
    </row>
    <row r="11" spans="1:38" ht="17.25" x14ac:dyDescent="0.25">
      <c r="A11" s="5" t="s">
        <v>1462</v>
      </c>
      <c r="B11" s="5" t="s">
        <v>1463</v>
      </c>
      <c r="C11" s="5" t="s">
        <v>1464</v>
      </c>
      <c r="D11" s="5" t="s">
        <v>1465</v>
      </c>
      <c r="E11" s="5">
        <v>2</v>
      </c>
      <c r="F11" s="5">
        <v>21930</v>
      </c>
      <c r="G11" s="5" t="s">
        <v>1469</v>
      </c>
      <c r="H11" s="5" t="s">
        <v>40</v>
      </c>
      <c r="I11" s="5"/>
      <c r="J11" s="5">
        <v>4</v>
      </c>
      <c r="K11" s="5">
        <v>2</v>
      </c>
      <c r="L11" s="5" t="s">
        <v>41</v>
      </c>
      <c r="M11" s="5" t="s">
        <v>42</v>
      </c>
      <c r="N11" s="5">
        <f>((J11*400)+(K11*100))+L11</f>
        <v>1853</v>
      </c>
      <c r="O11" s="5" t="s">
        <v>82</v>
      </c>
      <c r="P11" s="5">
        <f>N11*O11</f>
        <v>648550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648550</v>
      </c>
      <c r="AH11" s="5">
        <f>AG11</f>
        <v>648550</v>
      </c>
      <c r="AI11" s="5">
        <v>0</v>
      </c>
      <c r="AJ11" s="5">
        <f>IF((AI11-AH11) &gt; 1,0,IF((AI11-AH11)&lt;0,AH11-AI11,AI11-AH11))</f>
        <v>648550</v>
      </c>
      <c r="AK11" s="5">
        <v>0.01</v>
      </c>
      <c r="AL11" s="5">
        <f>ROUND(AJ11*(AK11/100),2)</f>
        <v>64.86</v>
      </c>
    </row>
    <row r="12" spans="1:38" ht="17.25" x14ac:dyDescent="0.25">
      <c r="A12" s="5" t="s">
        <v>1462</v>
      </c>
      <c r="B12" s="5" t="s">
        <v>1463</v>
      </c>
      <c r="C12" s="5" t="s">
        <v>1464</v>
      </c>
      <c r="D12" s="5" t="s">
        <v>1465</v>
      </c>
      <c r="E12" s="5">
        <v>3</v>
      </c>
      <c r="F12" s="5">
        <v>18175</v>
      </c>
      <c r="G12" s="5" t="s">
        <v>1470</v>
      </c>
      <c r="H12" s="5" t="s">
        <v>78</v>
      </c>
      <c r="I12" s="5" t="s">
        <v>1471</v>
      </c>
      <c r="J12" s="5">
        <v>1</v>
      </c>
      <c r="K12" s="5">
        <v>3</v>
      </c>
      <c r="L12" s="5" t="s">
        <v>137</v>
      </c>
      <c r="M12" s="5" t="s">
        <v>42</v>
      </c>
      <c r="N12" s="5">
        <f>((J12*400)+(K12*100))+L12</f>
        <v>778</v>
      </c>
      <c r="O12" s="5" t="s">
        <v>82</v>
      </c>
      <c r="P12" s="5">
        <f>N12*O12</f>
        <v>272300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f>AF12+P12</f>
        <v>272300</v>
      </c>
      <c r="AH12" s="5">
        <f>AG12</f>
        <v>272300</v>
      </c>
      <c r="AI12" s="5">
        <v>50000000</v>
      </c>
      <c r="AJ12" s="5">
        <f>IF((AI12-AH12) &gt; 1,0,IF((AI12-AH12)&lt;0,AH12-AI12,AI12-AH12))</f>
        <v>0</v>
      </c>
      <c r="AK12" s="5">
        <v>0.01</v>
      </c>
      <c r="AL12" s="5">
        <f>ROUND(AJ12*(AK12/100),2)</f>
        <v>0</v>
      </c>
    </row>
    <row r="13" spans="1:38" ht="17.25" x14ac:dyDescent="0.25">
      <c r="A13" s="5" t="s">
        <v>1462</v>
      </c>
      <c r="B13" s="5" t="s">
        <v>1463</v>
      </c>
      <c r="C13" s="5" t="s">
        <v>1464</v>
      </c>
      <c r="D13" s="5" t="s">
        <v>1465</v>
      </c>
      <c r="E13" s="5">
        <v>4</v>
      </c>
      <c r="F13" s="5">
        <v>19121</v>
      </c>
      <c r="G13" s="5" t="s">
        <v>1472</v>
      </c>
      <c r="H13" s="5" t="s">
        <v>78</v>
      </c>
      <c r="I13" s="5" t="s">
        <v>1473</v>
      </c>
      <c r="J13" s="5">
        <v>0</v>
      </c>
      <c r="K13" s="5">
        <v>0</v>
      </c>
      <c r="L13" s="5" t="s">
        <v>158</v>
      </c>
      <c r="M13" s="5" t="s">
        <v>42</v>
      </c>
      <c r="N13" s="5">
        <f>((J13*400)+(K13*100))+L13</f>
        <v>43</v>
      </c>
      <c r="O13" s="5" t="s">
        <v>43</v>
      </c>
      <c r="P13" s="5">
        <f>N13*O13</f>
        <v>5375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>
        <f>AF13+P13</f>
        <v>5375</v>
      </c>
      <c r="AH13" s="5">
        <f>AG13</f>
        <v>5375</v>
      </c>
      <c r="AI13" s="5">
        <v>50000000</v>
      </c>
      <c r="AJ13" s="5">
        <f>IF((AI13-AH13) &gt; 1,0,IF((AI13-AH13)&lt;0,AH13-AI13,AI13-AH13))</f>
        <v>0</v>
      </c>
      <c r="AK13" s="5">
        <v>0.01</v>
      </c>
      <c r="AL13" s="5">
        <f>ROUND(AJ13*(AK13/100),2)</f>
        <v>0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50</v>
      </c>
      <c r="AL14" s="5">
        <f>SUM(AL10:AL13)</f>
        <v>64.86</v>
      </c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51</v>
      </c>
      <c r="AL15" s="5">
        <f>AL14*0.15</f>
        <v>9.7289999999999992</v>
      </c>
    </row>
    <row r="16" spans="1:38" ht="17.2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 t="s">
        <v>52</v>
      </c>
      <c r="AL16" s="5">
        <f>AL14-AL15</f>
        <v>55.131</v>
      </c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 t="s">
        <v>53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54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55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ht="17.25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 t="s">
        <v>56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B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1474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1475</v>
      </c>
      <c r="B10" s="5" t="s">
        <v>1476</v>
      </c>
      <c r="C10" s="5" t="s">
        <v>1477</v>
      </c>
      <c r="D10" s="5" t="s">
        <v>1478</v>
      </c>
      <c r="E10" s="5">
        <v>1</v>
      </c>
      <c r="F10" s="5">
        <v>22363</v>
      </c>
      <c r="G10" s="5" t="s">
        <v>1479</v>
      </c>
      <c r="H10" s="5" t="s">
        <v>96</v>
      </c>
      <c r="I10" s="5" t="s">
        <v>1480</v>
      </c>
      <c r="J10" s="5">
        <v>0</v>
      </c>
      <c r="K10" s="5">
        <v>2</v>
      </c>
      <c r="L10" s="5" t="s">
        <v>1044</v>
      </c>
      <c r="M10" s="5" t="s">
        <v>42</v>
      </c>
      <c r="N10" s="5">
        <f>((J10*400)+(K10*100))+L10</f>
        <v>216</v>
      </c>
      <c r="O10" s="5" t="s">
        <v>288</v>
      </c>
      <c r="P10" s="5">
        <f>N10*O10</f>
        <v>129600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129600</v>
      </c>
      <c r="AH10" s="5">
        <f>AG10</f>
        <v>129600</v>
      </c>
      <c r="AI10" s="5">
        <v>0</v>
      </c>
      <c r="AJ10" s="5">
        <f>IF((AI10-AH10) &gt; 1,0,IF((AI10-AH10)&lt;0,AH10-AI10,AI10-AH10))</f>
        <v>129600</v>
      </c>
      <c r="AK10" s="5">
        <v>0.01</v>
      </c>
      <c r="AL10" s="5">
        <f>ROUND(AJ10*(AK10/100),2)</f>
        <v>12.96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12.96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1.944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11.016000000000002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C00-000000000000}">
  <sheetPr>
    <pageSetUpPr fitToPage="1"/>
  </sheetPr>
  <dimension ref="A1:AL18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1481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1482</v>
      </c>
      <c r="B10" s="5" t="s">
        <v>1483</v>
      </c>
      <c r="C10" s="5" t="s">
        <v>1484</v>
      </c>
      <c r="D10" s="5" t="s">
        <v>1485</v>
      </c>
      <c r="E10" s="5">
        <v>1</v>
      </c>
      <c r="F10" s="5">
        <v>20699</v>
      </c>
      <c r="G10" s="5" t="s">
        <v>1486</v>
      </c>
      <c r="H10" s="5" t="s">
        <v>78</v>
      </c>
      <c r="I10" s="5" t="s">
        <v>1487</v>
      </c>
      <c r="J10" s="5">
        <v>0</v>
      </c>
      <c r="K10" s="5">
        <v>0</v>
      </c>
      <c r="L10" s="5" t="s">
        <v>112</v>
      </c>
      <c r="M10" s="5" t="s">
        <v>81</v>
      </c>
      <c r="N10" s="5">
        <f>((J10*400)+(K10*100))+L10</f>
        <v>24</v>
      </c>
      <c r="O10" s="5" t="s">
        <v>308</v>
      </c>
      <c r="P10" s="5">
        <f>N10*O10</f>
        <v>4200</v>
      </c>
      <c r="Q10" s="5"/>
      <c r="R10" s="5"/>
      <c r="S10" s="5"/>
      <c r="T10" s="5"/>
      <c r="U10" s="5"/>
      <c r="V10" s="5"/>
      <c r="W10" s="5" t="s">
        <v>533</v>
      </c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4200</v>
      </c>
      <c r="AH10" s="5">
        <f>AG10</f>
        <v>4200</v>
      </c>
      <c r="AI10" s="5">
        <v>0</v>
      </c>
      <c r="AJ10" s="5">
        <f>IF((AI10-AH10) &gt; 1,0,IF((AI10-AH10)&lt;0,AH10-AI10,AI10-AH10))</f>
        <v>4200</v>
      </c>
      <c r="AK10" s="5">
        <v>0.3</v>
      </c>
      <c r="AL10" s="5">
        <f>ROUND(AJ10*(AK10/100),2)</f>
        <v>12.6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>
        <v>4</v>
      </c>
      <c r="K11" s="5">
        <v>1</v>
      </c>
      <c r="L11" s="5" t="s">
        <v>953</v>
      </c>
      <c r="M11" s="5" t="s">
        <v>42</v>
      </c>
      <c r="N11" s="5">
        <f>((J11*400)+(K11*100))+L11</f>
        <v>1758</v>
      </c>
      <c r="O11" s="5" t="s">
        <v>308</v>
      </c>
      <c r="P11" s="5">
        <f>N11*O11</f>
        <v>307650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307650</v>
      </c>
      <c r="AH11" s="5">
        <f>AG11</f>
        <v>307650</v>
      </c>
      <c r="AI11" s="5">
        <v>0</v>
      </c>
      <c r="AJ11" s="5">
        <f>IF((AI11-AH11) &gt; 1,0,IF((AI11-AH11)&lt;0,AH11-AI11,AI11-AH11))</f>
        <v>307650</v>
      </c>
      <c r="AK11" s="5">
        <v>0.01</v>
      </c>
      <c r="AL11" s="5">
        <f>ROUND(AJ11*(AK11/100),2)</f>
        <v>30.77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50</v>
      </c>
      <c r="AL12" s="5">
        <f>SUM(AL10:AL11)</f>
        <v>43.37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51</v>
      </c>
      <c r="AL13" s="5">
        <f>AL12*0.15</f>
        <v>6.5054999999999996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52</v>
      </c>
      <c r="AL14" s="5">
        <f>AL12-AL13</f>
        <v>36.8645</v>
      </c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 t="s">
        <v>53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D00-000000000000}">
  <sheetPr>
    <pageSetUpPr fitToPage="1"/>
  </sheetPr>
  <dimension ref="A1:AL21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1488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1489</v>
      </c>
      <c r="B10" s="5" t="s">
        <v>1490</v>
      </c>
      <c r="C10" s="5" t="s">
        <v>1491</v>
      </c>
      <c r="D10" s="5" t="s">
        <v>1492</v>
      </c>
      <c r="E10" s="5">
        <v>1</v>
      </c>
      <c r="F10" s="5">
        <v>22487</v>
      </c>
      <c r="G10" s="5" t="s">
        <v>1493</v>
      </c>
      <c r="H10" s="5" t="s">
        <v>40</v>
      </c>
      <c r="I10" s="5"/>
      <c r="J10" s="5">
        <v>22</v>
      </c>
      <c r="K10" s="5">
        <v>0</v>
      </c>
      <c r="L10" s="5" t="s">
        <v>823</v>
      </c>
      <c r="M10" s="5" t="s">
        <v>42</v>
      </c>
      <c r="N10" s="5">
        <f>((J10*400)+(K10*100))+L10</f>
        <v>8846</v>
      </c>
      <c r="O10" s="5" t="s">
        <v>43</v>
      </c>
      <c r="P10" s="5">
        <f>N10*O10</f>
        <v>1105750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1105750</v>
      </c>
      <c r="AH10" s="5">
        <f>AG10</f>
        <v>1105750</v>
      </c>
      <c r="AI10" s="5">
        <v>0</v>
      </c>
      <c r="AJ10" s="5">
        <f>IF((AI10-AH10) &gt; 1,0,IF((AI10-AH10)&lt;0,AH10-AI10,AI10-AH10))</f>
        <v>1105750</v>
      </c>
      <c r="AK10" s="5">
        <v>0.01</v>
      </c>
      <c r="AL10" s="5">
        <f>ROUND(AJ10*(AK10/100),2)</f>
        <v>110.58</v>
      </c>
    </row>
    <row r="11" spans="1:38" ht="17.25" x14ac:dyDescent="0.25">
      <c r="A11" s="5" t="s">
        <v>1489</v>
      </c>
      <c r="B11" s="5" t="s">
        <v>1490</v>
      </c>
      <c r="C11" s="5" t="s">
        <v>1491</v>
      </c>
      <c r="D11" s="5" t="s">
        <v>1492</v>
      </c>
      <c r="E11" s="5">
        <v>2</v>
      </c>
      <c r="F11" s="5">
        <v>20027</v>
      </c>
      <c r="G11" s="5" t="s">
        <v>1494</v>
      </c>
      <c r="H11" s="5" t="s">
        <v>40</v>
      </c>
      <c r="I11" s="5"/>
      <c r="J11" s="5">
        <v>7</v>
      </c>
      <c r="K11" s="5">
        <v>1</v>
      </c>
      <c r="L11" s="5" t="s">
        <v>392</v>
      </c>
      <c r="M11" s="5" t="s">
        <v>42</v>
      </c>
      <c r="N11" s="5">
        <f>((J11*400)+(K11*100))+L11</f>
        <v>2996</v>
      </c>
      <c r="O11" s="5" t="s">
        <v>43</v>
      </c>
      <c r="P11" s="5">
        <f>N11*O11</f>
        <v>374500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374500</v>
      </c>
      <c r="AH11" s="5">
        <f>AG11</f>
        <v>374500</v>
      </c>
      <c r="AI11" s="5">
        <v>0</v>
      </c>
      <c r="AJ11" s="5">
        <f>IF((AI11-AH11) &gt; 1,0,IF((AI11-AH11)&lt;0,AH11-AI11,AI11-AH11))</f>
        <v>374500</v>
      </c>
      <c r="AK11" s="5">
        <v>0.01</v>
      </c>
      <c r="AL11" s="5">
        <f>ROUND(AJ11*(AK11/100),2)</f>
        <v>37.450000000000003</v>
      </c>
    </row>
    <row r="12" spans="1:38" ht="17.25" x14ac:dyDescent="0.25">
      <c r="A12" s="5" t="s">
        <v>1489</v>
      </c>
      <c r="B12" s="5" t="s">
        <v>1490</v>
      </c>
      <c r="C12" s="5" t="s">
        <v>1491</v>
      </c>
      <c r="D12" s="5" t="s">
        <v>1492</v>
      </c>
      <c r="E12" s="5">
        <v>3</v>
      </c>
      <c r="F12" s="5">
        <v>18650</v>
      </c>
      <c r="G12" s="5" t="s">
        <v>1495</v>
      </c>
      <c r="H12" s="5" t="s">
        <v>40</v>
      </c>
      <c r="I12" s="5"/>
      <c r="J12" s="5">
        <v>5</v>
      </c>
      <c r="K12" s="5">
        <v>0</v>
      </c>
      <c r="L12" s="5" t="s">
        <v>102</v>
      </c>
      <c r="M12" s="5" t="s">
        <v>42</v>
      </c>
      <c r="N12" s="5">
        <f>((J12*400)+(K12*100))+L12</f>
        <v>2040</v>
      </c>
      <c r="O12" s="5" t="s">
        <v>43</v>
      </c>
      <c r="P12" s="5">
        <f>N12*O12</f>
        <v>255000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f>AF12+P12</f>
        <v>255000</v>
      </c>
      <c r="AH12" s="5">
        <f>AG12</f>
        <v>255000</v>
      </c>
      <c r="AI12" s="5">
        <v>0</v>
      </c>
      <c r="AJ12" s="5">
        <f>IF((AI12-AH12) &gt; 1,0,IF((AI12-AH12)&lt;0,AH12-AI12,AI12-AH12))</f>
        <v>255000</v>
      </c>
      <c r="AK12" s="5">
        <v>0.01</v>
      </c>
      <c r="AL12" s="5">
        <f>ROUND(AJ12*(AK12/100),2)</f>
        <v>25.5</v>
      </c>
    </row>
    <row r="13" spans="1:38" ht="17.25" x14ac:dyDescent="0.25">
      <c r="A13" s="5" t="s">
        <v>1489</v>
      </c>
      <c r="B13" s="5" t="s">
        <v>1490</v>
      </c>
      <c r="C13" s="5" t="s">
        <v>1491</v>
      </c>
      <c r="D13" s="5" t="s">
        <v>1492</v>
      </c>
      <c r="E13" s="5">
        <v>4</v>
      </c>
      <c r="F13" s="5">
        <v>18759</v>
      </c>
      <c r="G13" s="5" t="s">
        <v>1496</v>
      </c>
      <c r="H13" s="5" t="s">
        <v>78</v>
      </c>
      <c r="I13" s="5" t="s">
        <v>1497</v>
      </c>
      <c r="J13" s="5">
        <v>11</v>
      </c>
      <c r="K13" s="5">
        <v>3</v>
      </c>
      <c r="L13" s="5" t="s">
        <v>500</v>
      </c>
      <c r="M13" s="5" t="s">
        <v>42</v>
      </c>
      <c r="N13" s="5">
        <f>((J13*400)+(K13*100))+L13</f>
        <v>4757</v>
      </c>
      <c r="O13" s="5" t="s">
        <v>43</v>
      </c>
      <c r="P13" s="5">
        <f>N13*O13</f>
        <v>594625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>
        <f>AF13+P13</f>
        <v>594625</v>
      </c>
      <c r="AH13" s="5">
        <f>AG13</f>
        <v>594625</v>
      </c>
      <c r="AI13" s="5">
        <v>50000000</v>
      </c>
      <c r="AJ13" s="5">
        <f>IF((AI13-AH13) &gt; 1,0,IF((AI13-AH13)&lt;0,AH13-AI13,AI13-AH13))</f>
        <v>0</v>
      </c>
      <c r="AK13" s="5">
        <v>0.01</v>
      </c>
      <c r="AL13" s="5">
        <f>ROUND(AJ13*(AK13/100),2)</f>
        <v>0</v>
      </c>
    </row>
    <row r="14" spans="1:38" ht="17.25" x14ac:dyDescent="0.25">
      <c r="A14" s="5" t="s">
        <v>1489</v>
      </c>
      <c r="B14" s="5" t="s">
        <v>1490</v>
      </c>
      <c r="C14" s="5" t="s">
        <v>1491</v>
      </c>
      <c r="D14" s="5" t="s">
        <v>1492</v>
      </c>
      <c r="E14" s="5">
        <v>5</v>
      </c>
      <c r="F14" s="5">
        <v>18713</v>
      </c>
      <c r="G14" s="5" t="s">
        <v>1498</v>
      </c>
      <c r="H14" s="5" t="s">
        <v>96</v>
      </c>
      <c r="I14" s="5" t="s">
        <v>1499</v>
      </c>
      <c r="J14" s="5">
        <v>6</v>
      </c>
      <c r="K14" s="5">
        <v>2</v>
      </c>
      <c r="L14" s="5" t="s">
        <v>102</v>
      </c>
      <c r="M14" s="5" t="s">
        <v>42</v>
      </c>
      <c r="N14" s="5">
        <f>((J14*400)+(K14*100))+L14</f>
        <v>2640</v>
      </c>
      <c r="O14" s="5" t="s">
        <v>43</v>
      </c>
      <c r="P14" s="5">
        <f>N14*O14</f>
        <v>330000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>
        <f>AF14+P14</f>
        <v>330000</v>
      </c>
      <c r="AH14" s="5">
        <f>AG14</f>
        <v>330000</v>
      </c>
      <c r="AI14" s="5">
        <v>0</v>
      </c>
      <c r="AJ14" s="5">
        <f>IF((AI14-AH14) &gt; 1,0,IF((AI14-AH14)&lt;0,AH14-AI14,AI14-AH14))</f>
        <v>330000</v>
      </c>
      <c r="AK14" s="5">
        <v>0.01</v>
      </c>
      <c r="AL14" s="5">
        <f>ROUND(AJ14*(AK14/100),2)</f>
        <v>33</v>
      </c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50</v>
      </c>
      <c r="AL15" s="5">
        <f>SUM(AL10:AL14)</f>
        <v>206.53</v>
      </c>
    </row>
    <row r="16" spans="1:38" ht="17.2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 t="s">
        <v>51</v>
      </c>
      <c r="AL16" s="5">
        <f>AL15*0.15</f>
        <v>30.979499999999998</v>
      </c>
    </row>
    <row r="17" spans="1:38" ht="17.2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 t="s">
        <v>52</v>
      </c>
      <c r="AL17" s="5">
        <f>AL15-AL16</f>
        <v>175.5505</v>
      </c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 t="s">
        <v>53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54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ht="17.25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 t="s">
        <v>55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ht="17.25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 t="s">
        <v>56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E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1500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1501</v>
      </c>
      <c r="B10" s="5" t="s">
        <v>1502</v>
      </c>
      <c r="C10" s="5" t="s">
        <v>1503</v>
      </c>
      <c r="D10" s="5" t="s">
        <v>1504</v>
      </c>
      <c r="E10" s="5">
        <v>1</v>
      </c>
      <c r="F10" s="5">
        <v>20236</v>
      </c>
      <c r="G10" s="5" t="s">
        <v>1505</v>
      </c>
      <c r="H10" s="5" t="s">
        <v>96</v>
      </c>
      <c r="I10" s="5" t="s">
        <v>1506</v>
      </c>
      <c r="J10" s="5">
        <v>0</v>
      </c>
      <c r="K10" s="5">
        <v>0</v>
      </c>
      <c r="L10" s="5" t="s">
        <v>1507</v>
      </c>
      <c r="M10" s="5" t="s">
        <v>45</v>
      </c>
      <c r="N10" s="5">
        <f>((J10*400)+(K10*100))+L10</f>
        <v>51</v>
      </c>
      <c r="O10" s="5" t="s">
        <v>288</v>
      </c>
      <c r="P10" s="5">
        <f>N10*O10</f>
        <v>30600</v>
      </c>
      <c r="Q10" s="5">
        <v>1</v>
      </c>
      <c r="R10" s="5" t="s">
        <v>1501</v>
      </c>
      <c r="S10" s="5" t="s">
        <v>1502</v>
      </c>
      <c r="T10" s="5" t="s">
        <v>1503</v>
      </c>
      <c r="U10" s="5" t="s">
        <v>1508</v>
      </c>
      <c r="V10" s="5" t="s">
        <v>1509</v>
      </c>
      <c r="W10" s="5" t="s">
        <v>48</v>
      </c>
      <c r="X10" s="5" t="s">
        <v>49</v>
      </c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0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0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0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205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206</v>
      </c>
      <c r="B10" s="5" t="s">
        <v>207</v>
      </c>
      <c r="C10" s="5" t="s">
        <v>208</v>
      </c>
      <c r="D10" s="5" t="s">
        <v>209</v>
      </c>
      <c r="E10" s="5">
        <v>1</v>
      </c>
      <c r="F10" s="5">
        <v>20769</v>
      </c>
      <c r="G10" s="5" t="s">
        <v>210</v>
      </c>
      <c r="H10" s="5" t="s">
        <v>40</v>
      </c>
      <c r="I10" s="5"/>
      <c r="J10" s="5">
        <v>2</v>
      </c>
      <c r="K10" s="5">
        <v>3</v>
      </c>
      <c r="L10" s="5" t="s">
        <v>211</v>
      </c>
      <c r="M10" s="5" t="s">
        <v>42</v>
      </c>
      <c r="N10" s="5">
        <f>((J10*400)+(K10*100))+L10</f>
        <v>1173</v>
      </c>
      <c r="O10" s="5" t="s">
        <v>43</v>
      </c>
      <c r="P10" s="5">
        <f>N10*O10</f>
        <v>146625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146625</v>
      </c>
      <c r="AH10" s="5">
        <f>AG10</f>
        <v>146625</v>
      </c>
      <c r="AI10" s="5">
        <v>0</v>
      </c>
      <c r="AJ10" s="5">
        <f>IF((AI10-AH10) &gt; 1,0,IF((AI10-AH10)&lt;0,AH10-AI10,AI10-AH10))</f>
        <v>146625</v>
      </c>
      <c r="AK10" s="5">
        <v>0.01</v>
      </c>
      <c r="AL10" s="5">
        <f>ROUND(AJ10*(AK10/100),2)</f>
        <v>14.66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14.66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2.1989999999999998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12.461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F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1510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1511</v>
      </c>
      <c r="B10" s="5"/>
      <c r="C10" s="5" t="s">
        <v>1512</v>
      </c>
      <c r="D10" s="5" t="s">
        <v>1513</v>
      </c>
      <c r="E10" s="5">
        <v>1</v>
      </c>
      <c r="F10" s="5">
        <v>18260</v>
      </c>
      <c r="G10" s="5" t="s">
        <v>1514</v>
      </c>
      <c r="H10" s="5" t="s">
        <v>78</v>
      </c>
      <c r="I10" s="5"/>
      <c r="J10" s="5">
        <v>0</v>
      </c>
      <c r="K10" s="5">
        <v>0</v>
      </c>
      <c r="L10" s="5" t="s">
        <v>146</v>
      </c>
      <c r="M10" s="5" t="s">
        <v>236</v>
      </c>
      <c r="N10" s="5">
        <f>((J10*400)+(K10*100))+L10</f>
        <v>30</v>
      </c>
      <c r="O10" s="5" t="s">
        <v>155</v>
      </c>
      <c r="P10" s="5">
        <f>N10*O10</f>
        <v>0</v>
      </c>
      <c r="Q10" s="5">
        <v>1</v>
      </c>
      <c r="R10" s="5" t="s">
        <v>1511</v>
      </c>
      <c r="S10" s="5"/>
      <c r="T10" s="5" t="s">
        <v>1512</v>
      </c>
      <c r="U10" s="5" t="s">
        <v>1515</v>
      </c>
      <c r="V10" s="5" t="s">
        <v>1516</v>
      </c>
      <c r="W10" s="5" t="s">
        <v>1517</v>
      </c>
      <c r="X10" s="5" t="s">
        <v>49</v>
      </c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0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0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0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000-000000000000}">
  <sheetPr>
    <pageSetUpPr fitToPage="1"/>
  </sheetPr>
  <dimension ref="A1:AL21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1518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1519</v>
      </c>
      <c r="B10" s="5" t="s">
        <v>1520</v>
      </c>
      <c r="C10" s="5" t="s">
        <v>1521</v>
      </c>
      <c r="D10" s="5" t="s">
        <v>1522</v>
      </c>
      <c r="E10" s="5">
        <v>1</v>
      </c>
      <c r="F10" s="5">
        <v>22841</v>
      </c>
      <c r="G10" s="5" t="s">
        <v>1523</v>
      </c>
      <c r="H10" s="5" t="s">
        <v>78</v>
      </c>
      <c r="I10" s="5" t="s">
        <v>1524</v>
      </c>
      <c r="J10" s="5">
        <v>5</v>
      </c>
      <c r="K10" s="5">
        <v>1</v>
      </c>
      <c r="L10" s="5" t="s">
        <v>1525</v>
      </c>
      <c r="M10" s="5" t="s">
        <v>42</v>
      </c>
      <c r="N10" s="5">
        <f>((J10*400)+(K10*100))+L10</f>
        <v>2176</v>
      </c>
      <c r="O10" s="5" t="s">
        <v>43</v>
      </c>
      <c r="P10" s="5">
        <f>N10*O10</f>
        <v>272000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272000</v>
      </c>
      <c r="AH10" s="5">
        <f>AG10</f>
        <v>272000</v>
      </c>
      <c r="AI10" s="5">
        <v>50000000</v>
      </c>
      <c r="AJ10" s="5">
        <f>IF((AI10-AH10) &gt; 1,0,IF((AI10-AH10)&lt;0,AH10-AI10,AI10-AH10))</f>
        <v>0</v>
      </c>
      <c r="AK10" s="5">
        <v>0.01</v>
      </c>
      <c r="AL10" s="5">
        <f>ROUND(AJ10*(AK10/100),2)</f>
        <v>0</v>
      </c>
    </row>
    <row r="11" spans="1:38" ht="17.25" x14ac:dyDescent="0.25">
      <c r="A11" s="5" t="s">
        <v>1519</v>
      </c>
      <c r="B11" s="5" t="s">
        <v>1520</v>
      </c>
      <c r="C11" s="5" t="s">
        <v>1521</v>
      </c>
      <c r="D11" s="5" t="s">
        <v>1522</v>
      </c>
      <c r="E11" s="5">
        <v>2</v>
      </c>
      <c r="F11" s="5">
        <v>22492</v>
      </c>
      <c r="G11" s="5" t="s">
        <v>1526</v>
      </c>
      <c r="H11" s="5" t="s">
        <v>78</v>
      </c>
      <c r="I11" s="5" t="s">
        <v>1527</v>
      </c>
      <c r="J11" s="5">
        <v>4</v>
      </c>
      <c r="K11" s="5">
        <v>0</v>
      </c>
      <c r="L11" s="5" t="s">
        <v>582</v>
      </c>
      <c r="M11" s="5" t="s">
        <v>42</v>
      </c>
      <c r="N11" s="5">
        <f>((J11*400)+(K11*100))+L11</f>
        <v>1670</v>
      </c>
      <c r="O11" s="5" t="s">
        <v>43</v>
      </c>
      <c r="P11" s="5">
        <f>N11*O11</f>
        <v>208750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208750</v>
      </c>
      <c r="AH11" s="5">
        <f>AG11</f>
        <v>208750</v>
      </c>
      <c r="AI11" s="5">
        <v>50000000</v>
      </c>
      <c r="AJ11" s="5">
        <f>IF((AI11-AH11) &gt; 1,0,IF((AI11-AH11)&lt;0,AH11-AI11,AI11-AH11))</f>
        <v>0</v>
      </c>
      <c r="AK11" s="5">
        <v>0.01</v>
      </c>
      <c r="AL11" s="5">
        <f>ROUND(AJ11*(AK11/100),2)</f>
        <v>0</v>
      </c>
    </row>
    <row r="12" spans="1:38" ht="17.25" x14ac:dyDescent="0.25">
      <c r="A12" s="5" t="s">
        <v>1519</v>
      </c>
      <c r="B12" s="5" t="s">
        <v>1520</v>
      </c>
      <c r="C12" s="5" t="s">
        <v>1521</v>
      </c>
      <c r="D12" s="5" t="s">
        <v>1522</v>
      </c>
      <c r="E12" s="5">
        <v>3</v>
      </c>
      <c r="F12" s="5">
        <v>17973</v>
      </c>
      <c r="G12" s="5" t="s">
        <v>1528</v>
      </c>
      <c r="H12" s="5" t="s">
        <v>78</v>
      </c>
      <c r="I12" s="5" t="s">
        <v>1529</v>
      </c>
      <c r="J12" s="5">
        <v>4</v>
      </c>
      <c r="K12" s="5">
        <v>0</v>
      </c>
      <c r="L12" s="5" t="s">
        <v>470</v>
      </c>
      <c r="M12" s="5" t="s">
        <v>42</v>
      </c>
      <c r="N12" s="5">
        <f>((J12*400)+(K12*100))+L12</f>
        <v>1650</v>
      </c>
      <c r="O12" s="5" t="s">
        <v>43</v>
      </c>
      <c r="P12" s="5">
        <f>N12*O12</f>
        <v>206250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f>AF12+P12</f>
        <v>206250</v>
      </c>
      <c r="AH12" s="5">
        <f>AG12</f>
        <v>206250</v>
      </c>
      <c r="AI12" s="5">
        <v>50000000</v>
      </c>
      <c r="AJ12" s="5">
        <f>IF((AI12-AH12) &gt; 1,0,IF((AI12-AH12)&lt;0,AH12-AI12,AI12-AH12))</f>
        <v>0</v>
      </c>
      <c r="AK12" s="5">
        <v>0.01</v>
      </c>
      <c r="AL12" s="5">
        <f>ROUND(AJ12*(AK12/100),2)</f>
        <v>0</v>
      </c>
    </row>
    <row r="13" spans="1:38" ht="17.25" x14ac:dyDescent="0.25">
      <c r="A13" s="5" t="s">
        <v>1519</v>
      </c>
      <c r="B13" s="5" t="s">
        <v>1520</v>
      </c>
      <c r="C13" s="5" t="s">
        <v>1521</v>
      </c>
      <c r="D13" s="5" t="s">
        <v>1522</v>
      </c>
      <c r="E13" s="5">
        <v>4</v>
      </c>
      <c r="F13" s="5">
        <v>20981</v>
      </c>
      <c r="G13" s="5" t="s">
        <v>1530</v>
      </c>
      <c r="H13" s="5" t="s">
        <v>96</v>
      </c>
      <c r="I13" s="5" t="s">
        <v>1531</v>
      </c>
      <c r="J13" s="5">
        <v>10</v>
      </c>
      <c r="K13" s="5">
        <v>2</v>
      </c>
      <c r="L13" s="5" t="s">
        <v>373</v>
      </c>
      <c r="M13" s="5" t="s">
        <v>42</v>
      </c>
      <c r="N13" s="5">
        <f>((J13*400)+(K13*100))+L13</f>
        <v>4207</v>
      </c>
      <c r="O13" s="5" t="s">
        <v>226</v>
      </c>
      <c r="P13" s="5">
        <f>N13*O13</f>
        <v>631050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>
        <f>AF13+P13</f>
        <v>631050</v>
      </c>
      <c r="AH13" s="5">
        <f>AG13</f>
        <v>631050</v>
      </c>
      <c r="AI13" s="5">
        <v>0</v>
      </c>
      <c r="AJ13" s="5">
        <f>IF((AI13-AH13) &gt; 1,0,IF((AI13-AH13)&lt;0,AH13-AI13,AI13-AH13))</f>
        <v>631050</v>
      </c>
      <c r="AK13" s="5">
        <v>0.01</v>
      </c>
      <c r="AL13" s="5">
        <f>ROUND(AJ13*(AK13/100),2)</f>
        <v>63.11</v>
      </c>
    </row>
    <row r="14" spans="1:38" ht="17.25" x14ac:dyDescent="0.25">
      <c r="A14" s="5" t="s">
        <v>1519</v>
      </c>
      <c r="B14" s="5" t="s">
        <v>1520</v>
      </c>
      <c r="C14" s="5" t="s">
        <v>1521</v>
      </c>
      <c r="D14" s="5" t="s">
        <v>1522</v>
      </c>
      <c r="E14" s="5">
        <v>5</v>
      </c>
      <c r="F14" s="5">
        <v>18868</v>
      </c>
      <c r="G14" s="5" t="s">
        <v>1532</v>
      </c>
      <c r="H14" s="5" t="s">
        <v>78</v>
      </c>
      <c r="I14" s="5" t="s">
        <v>1533</v>
      </c>
      <c r="J14" s="5">
        <v>21</v>
      </c>
      <c r="K14" s="5">
        <v>0</v>
      </c>
      <c r="L14" s="5" t="s">
        <v>146</v>
      </c>
      <c r="M14" s="5" t="s">
        <v>42</v>
      </c>
      <c r="N14" s="5">
        <f>((J14*400)+(K14*100))+L14</f>
        <v>8430</v>
      </c>
      <c r="O14" s="5" t="s">
        <v>226</v>
      </c>
      <c r="P14" s="5">
        <f>N14*O14</f>
        <v>1264500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>
        <f>AF14+P14</f>
        <v>1264500</v>
      </c>
      <c r="AH14" s="5">
        <f>AG14</f>
        <v>1264500</v>
      </c>
      <c r="AI14" s="5">
        <v>50000000</v>
      </c>
      <c r="AJ14" s="5">
        <f>IF((AI14-AH14) &gt; 1,0,IF((AI14-AH14)&lt;0,AH14-AI14,AI14-AH14))</f>
        <v>0</v>
      </c>
      <c r="AK14" s="5">
        <v>0.01</v>
      </c>
      <c r="AL14" s="5">
        <f>ROUND(AJ14*(AK14/100),2)</f>
        <v>0</v>
      </c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50</v>
      </c>
      <c r="AL15" s="5">
        <f>SUM(AL10:AL14)</f>
        <v>63.11</v>
      </c>
    </row>
    <row r="16" spans="1:38" ht="17.2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 t="s">
        <v>51</v>
      </c>
      <c r="AL16" s="5">
        <f>AL15*0.15</f>
        <v>9.4664999999999999</v>
      </c>
    </row>
    <row r="17" spans="1:38" ht="17.2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 t="s">
        <v>52</v>
      </c>
      <c r="AL17" s="5">
        <f>AL15-AL16</f>
        <v>53.643500000000003</v>
      </c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 t="s">
        <v>53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54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ht="17.25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 t="s">
        <v>55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ht="17.25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 t="s">
        <v>56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1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1534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1535</v>
      </c>
      <c r="B10" s="5"/>
      <c r="C10" s="5" t="s">
        <v>1536</v>
      </c>
      <c r="D10" s="5" t="s">
        <v>1537</v>
      </c>
      <c r="E10" s="5">
        <v>1</v>
      </c>
      <c r="F10" s="5">
        <v>20793</v>
      </c>
      <c r="G10" s="5" t="s">
        <v>1538</v>
      </c>
      <c r="H10" s="5" t="s">
        <v>40</v>
      </c>
      <c r="I10" s="5" t="s">
        <v>1539</v>
      </c>
      <c r="J10" s="5">
        <v>12</v>
      </c>
      <c r="K10" s="5">
        <v>2</v>
      </c>
      <c r="L10" s="5" t="s">
        <v>950</v>
      </c>
      <c r="M10" s="5" t="s">
        <v>42</v>
      </c>
      <c r="N10" s="5">
        <f>((J10*400)+(K10*100))+L10</f>
        <v>5021</v>
      </c>
      <c r="O10" s="5" t="s">
        <v>43</v>
      </c>
      <c r="P10" s="5">
        <f>N10*O10</f>
        <v>627625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627625</v>
      </c>
      <c r="AH10" s="5">
        <f>AG10</f>
        <v>627625</v>
      </c>
      <c r="AI10" s="5">
        <v>0</v>
      </c>
      <c r="AJ10" s="5">
        <f>IF((AI10-AH10) &gt; 1,0,IF((AI10-AH10)&lt;0,AH10-AI10,AI10-AH10))</f>
        <v>627625</v>
      </c>
      <c r="AK10" s="5">
        <v>0.01</v>
      </c>
      <c r="AL10" s="5">
        <f>ROUND(AJ10*(AK10/100),2)</f>
        <v>62.76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62.76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9.4139999999999997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53.345999999999997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200-000000000000}">
  <sheetPr>
    <pageSetUpPr fitToPage="1"/>
  </sheetPr>
  <dimension ref="A1:AL18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1540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1541</v>
      </c>
      <c r="B10" s="5"/>
      <c r="C10" s="5" t="s">
        <v>1542</v>
      </c>
      <c r="D10" s="5" t="s">
        <v>1543</v>
      </c>
      <c r="E10" s="5">
        <v>1</v>
      </c>
      <c r="F10" s="5">
        <v>18412</v>
      </c>
      <c r="G10" s="5" t="s">
        <v>1544</v>
      </c>
      <c r="H10" s="5" t="s">
        <v>40</v>
      </c>
      <c r="I10" s="5"/>
      <c r="J10" s="5">
        <v>0</v>
      </c>
      <c r="K10" s="5">
        <v>0</v>
      </c>
      <c r="L10" s="5" t="s">
        <v>1438</v>
      </c>
      <c r="M10" s="5" t="s">
        <v>236</v>
      </c>
      <c r="N10" s="5">
        <f>((J10*400)+(K10*100))+L10</f>
        <v>13.5</v>
      </c>
      <c r="O10" s="5" t="s">
        <v>43</v>
      </c>
      <c r="P10" s="5">
        <f>N10*O10</f>
        <v>1687.5</v>
      </c>
      <c r="Q10" s="5">
        <v>1</v>
      </c>
      <c r="R10" s="5" t="s">
        <v>1541</v>
      </c>
      <c r="S10" s="5"/>
      <c r="T10" s="5" t="s">
        <v>1542</v>
      </c>
      <c r="U10" s="5" t="s">
        <v>1545</v>
      </c>
      <c r="V10" s="5" t="s">
        <v>1546</v>
      </c>
      <c r="W10" s="5" t="s">
        <v>48</v>
      </c>
      <c r="X10" s="5" t="s">
        <v>49</v>
      </c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>
        <v>39</v>
      </c>
      <c r="K11" s="5">
        <v>2</v>
      </c>
      <c r="L11" s="5" t="s">
        <v>1547</v>
      </c>
      <c r="M11" s="5" t="s">
        <v>42</v>
      </c>
      <c r="N11" s="5">
        <f>((J11*400)+(K11*100))+L11</f>
        <v>15804.5</v>
      </c>
      <c r="O11" s="5" t="s">
        <v>43</v>
      </c>
      <c r="P11" s="5">
        <f>N11*O11</f>
        <v>1975562.5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1975562.5</v>
      </c>
      <c r="AH11" s="5">
        <f>AG11</f>
        <v>1975562.5</v>
      </c>
      <c r="AI11" s="5">
        <v>0</v>
      </c>
      <c r="AJ11" s="5">
        <f>IF((AI11-AH11) &gt; 1,0,IF((AI11-AH11)&lt;0,AH11-AI11,AI11-AH11))</f>
        <v>1975562.5</v>
      </c>
      <c r="AK11" s="5">
        <v>0.01</v>
      </c>
      <c r="AL11" s="5">
        <f>ROUND(AJ11*(AK11/100),2)</f>
        <v>197.56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50</v>
      </c>
      <c r="AL12" s="5">
        <f>SUM(AL10:AL11)</f>
        <v>197.56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51</v>
      </c>
      <c r="AL13" s="5">
        <f>AL12*0.15</f>
        <v>29.634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52</v>
      </c>
      <c r="AL14" s="5">
        <f>AL12-AL13</f>
        <v>167.92599999999999</v>
      </c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 t="s">
        <v>53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3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1548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1549</v>
      </c>
      <c r="B10" s="5" t="s">
        <v>1550</v>
      </c>
      <c r="C10" s="5" t="s">
        <v>1551</v>
      </c>
      <c r="D10" s="5" t="s">
        <v>1552</v>
      </c>
      <c r="E10" s="5">
        <v>1</v>
      </c>
      <c r="F10" s="5">
        <v>20950</v>
      </c>
      <c r="G10" s="5" t="s">
        <v>1553</v>
      </c>
      <c r="H10" s="5" t="s">
        <v>40</v>
      </c>
      <c r="I10" s="5"/>
      <c r="J10" s="5">
        <v>26</v>
      </c>
      <c r="K10" s="5">
        <v>2</v>
      </c>
      <c r="L10" s="5" t="s">
        <v>881</v>
      </c>
      <c r="M10" s="5" t="s">
        <v>42</v>
      </c>
      <c r="N10" s="5">
        <f>((J10*400)+(K10*100))+L10</f>
        <v>10634</v>
      </c>
      <c r="O10" s="5" t="s">
        <v>226</v>
      </c>
      <c r="P10" s="5">
        <f>N10*O10</f>
        <v>1595100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1595100</v>
      </c>
      <c r="AH10" s="5">
        <f>AG10</f>
        <v>1595100</v>
      </c>
      <c r="AI10" s="5">
        <v>0</v>
      </c>
      <c r="AJ10" s="5">
        <f>IF((AI10-AH10) &gt; 1,0,IF((AI10-AH10)&lt;0,AH10-AI10,AI10-AH10))</f>
        <v>1595100</v>
      </c>
      <c r="AK10" s="5">
        <v>0.01</v>
      </c>
      <c r="AL10" s="5">
        <f>ROUND(AJ10*(AK10/100),2)</f>
        <v>159.51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159.51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23.926499999999997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135.58349999999999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4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1554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1555</v>
      </c>
      <c r="B10" s="5" t="s">
        <v>1556</v>
      </c>
      <c r="C10" s="5" t="s">
        <v>1557</v>
      </c>
      <c r="D10" s="5" t="s">
        <v>1558</v>
      </c>
      <c r="E10" s="5">
        <v>1</v>
      </c>
      <c r="F10" s="5">
        <v>22277</v>
      </c>
      <c r="G10" s="5" t="s">
        <v>1559</v>
      </c>
      <c r="H10" s="5" t="s">
        <v>40</v>
      </c>
      <c r="I10" s="5" t="s">
        <v>1560</v>
      </c>
      <c r="J10" s="5">
        <v>9</v>
      </c>
      <c r="K10" s="5">
        <v>2</v>
      </c>
      <c r="L10" s="5" t="s">
        <v>1044</v>
      </c>
      <c r="M10" s="5" t="s">
        <v>42</v>
      </c>
      <c r="N10" s="5">
        <f>((J10*400)+(K10*100))+L10</f>
        <v>3816</v>
      </c>
      <c r="O10" s="5" t="s">
        <v>43</v>
      </c>
      <c r="P10" s="5">
        <f>N10*O10</f>
        <v>477000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477000</v>
      </c>
      <c r="AH10" s="5">
        <f>AG10</f>
        <v>477000</v>
      </c>
      <c r="AI10" s="5">
        <v>0</v>
      </c>
      <c r="AJ10" s="5">
        <f>IF((AI10-AH10) &gt; 1,0,IF((AI10-AH10)&lt;0,AH10-AI10,AI10-AH10))</f>
        <v>477000</v>
      </c>
      <c r="AK10" s="5">
        <v>0.01</v>
      </c>
      <c r="AL10" s="5">
        <f>ROUND(AJ10*(AK10/100),2)</f>
        <v>47.7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47.7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7.1550000000000002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40.545000000000002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500-000000000000}">
  <sheetPr>
    <pageSetUpPr fitToPage="1"/>
  </sheetPr>
  <dimension ref="A1:AL22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1561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1562</v>
      </c>
      <c r="B10" s="5" t="s">
        <v>1563</v>
      </c>
      <c r="C10" s="5" t="s">
        <v>1564</v>
      </c>
      <c r="D10" s="5" t="s">
        <v>1565</v>
      </c>
      <c r="E10" s="5">
        <v>1</v>
      </c>
      <c r="F10" s="5">
        <v>19267</v>
      </c>
      <c r="G10" s="5" t="s">
        <v>1566</v>
      </c>
      <c r="H10" s="5" t="s">
        <v>78</v>
      </c>
      <c r="I10" s="5" t="s">
        <v>1567</v>
      </c>
      <c r="J10" s="5">
        <v>3</v>
      </c>
      <c r="K10" s="5">
        <v>2</v>
      </c>
      <c r="L10" s="5" t="s">
        <v>802</v>
      </c>
      <c r="M10" s="5" t="s">
        <v>42</v>
      </c>
      <c r="N10" s="5">
        <f t="shared" ref="N10:N15" si="0">((J10*400)+(K10*100))+L10</f>
        <v>1412</v>
      </c>
      <c r="O10" s="5" t="s">
        <v>43</v>
      </c>
      <c r="P10" s="5">
        <f t="shared" ref="P10:P15" si="1">N10*O10</f>
        <v>176500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176500</v>
      </c>
      <c r="AH10" s="5">
        <f>AG10</f>
        <v>176500</v>
      </c>
      <c r="AI10" s="5">
        <v>50000000</v>
      </c>
      <c r="AJ10" s="5">
        <f>IF((AI10-AH10) &gt; 1,0,IF((AI10-AH10)&lt;0,AH10-AI10,AI10-AH10))</f>
        <v>0</v>
      </c>
      <c r="AK10" s="5">
        <v>0.01</v>
      </c>
      <c r="AL10" s="5">
        <f>ROUND(AJ10*(AK10/100),2)</f>
        <v>0</v>
      </c>
    </row>
    <row r="11" spans="1:38" ht="17.25" x14ac:dyDescent="0.25">
      <c r="A11" s="5" t="s">
        <v>1562</v>
      </c>
      <c r="B11" s="5" t="s">
        <v>1563</v>
      </c>
      <c r="C11" s="5" t="s">
        <v>1564</v>
      </c>
      <c r="D11" s="5" t="s">
        <v>1565</v>
      </c>
      <c r="E11" s="5">
        <v>2</v>
      </c>
      <c r="F11" s="5">
        <v>21784</v>
      </c>
      <c r="G11" s="5" t="s">
        <v>1568</v>
      </c>
      <c r="H11" s="5" t="s">
        <v>78</v>
      </c>
      <c r="I11" s="5" t="s">
        <v>1569</v>
      </c>
      <c r="J11" s="5">
        <v>3</v>
      </c>
      <c r="K11" s="5">
        <v>2</v>
      </c>
      <c r="L11" s="5" t="s">
        <v>802</v>
      </c>
      <c r="M11" s="5" t="s">
        <v>42</v>
      </c>
      <c r="N11" s="5">
        <f t="shared" si="0"/>
        <v>1412</v>
      </c>
      <c r="O11" s="5" t="s">
        <v>43</v>
      </c>
      <c r="P11" s="5">
        <f t="shared" si="1"/>
        <v>176500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176500</v>
      </c>
      <c r="AH11" s="5">
        <f>AG11</f>
        <v>176500</v>
      </c>
      <c r="AI11" s="5">
        <v>50000000</v>
      </c>
      <c r="AJ11" s="5">
        <f>IF((AI11-AH11) &gt; 1,0,IF((AI11-AH11)&lt;0,AH11-AI11,AI11-AH11))</f>
        <v>0</v>
      </c>
      <c r="AK11" s="5">
        <v>0.01</v>
      </c>
      <c r="AL11" s="5">
        <f>ROUND(AJ11*(AK11/100),2)</f>
        <v>0</v>
      </c>
    </row>
    <row r="12" spans="1:38" ht="17.25" x14ac:dyDescent="0.25">
      <c r="A12" s="5" t="s">
        <v>1562</v>
      </c>
      <c r="B12" s="5" t="s">
        <v>1563</v>
      </c>
      <c r="C12" s="5" t="s">
        <v>1564</v>
      </c>
      <c r="D12" s="5" t="s">
        <v>1565</v>
      </c>
      <c r="E12" s="5">
        <v>3</v>
      </c>
      <c r="F12" s="5">
        <v>22955</v>
      </c>
      <c r="G12" s="5" t="s">
        <v>1570</v>
      </c>
      <c r="H12" s="5" t="s">
        <v>78</v>
      </c>
      <c r="I12" s="5"/>
      <c r="J12" s="5">
        <v>0</v>
      </c>
      <c r="K12" s="5">
        <v>0</v>
      </c>
      <c r="L12" s="5" t="s">
        <v>1571</v>
      </c>
      <c r="M12" s="5" t="s">
        <v>236</v>
      </c>
      <c r="N12" s="5">
        <f t="shared" si="0"/>
        <v>67.5</v>
      </c>
      <c r="O12" s="5" t="s">
        <v>167</v>
      </c>
      <c r="P12" s="5">
        <f t="shared" si="1"/>
        <v>135000</v>
      </c>
      <c r="Q12" s="5">
        <v>1</v>
      </c>
      <c r="R12" s="5" t="s">
        <v>1562</v>
      </c>
      <c r="S12" s="5" t="s">
        <v>1563</v>
      </c>
      <c r="T12" s="5" t="s">
        <v>1564</v>
      </c>
      <c r="U12" s="5" t="s">
        <v>1572</v>
      </c>
      <c r="V12" s="5" t="s">
        <v>1573</v>
      </c>
      <c r="W12" s="5" t="s">
        <v>48</v>
      </c>
      <c r="X12" s="5" t="s">
        <v>49</v>
      </c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0</v>
      </c>
      <c r="K13" s="5">
        <v>0</v>
      </c>
      <c r="L13" s="5" t="s">
        <v>1574</v>
      </c>
      <c r="M13" s="5" t="s">
        <v>45</v>
      </c>
      <c r="N13" s="5">
        <f t="shared" si="0"/>
        <v>108</v>
      </c>
      <c r="O13" s="5" t="s">
        <v>167</v>
      </c>
      <c r="P13" s="5">
        <f t="shared" si="1"/>
        <v>216000</v>
      </c>
      <c r="Q13" s="5">
        <v>1</v>
      </c>
      <c r="R13" s="5" t="s">
        <v>1562</v>
      </c>
      <c r="S13" s="5" t="s">
        <v>1563</v>
      </c>
      <c r="T13" s="5" t="s">
        <v>1564</v>
      </c>
      <c r="U13" s="5" t="s">
        <v>1572</v>
      </c>
      <c r="V13" s="5" t="s">
        <v>1575</v>
      </c>
      <c r="W13" s="5" t="s">
        <v>1576</v>
      </c>
      <c r="X13" s="5" t="s">
        <v>49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1:38" ht="17.25" x14ac:dyDescent="0.25">
      <c r="A14" s="5" t="s">
        <v>1562</v>
      </c>
      <c r="B14" s="5" t="s">
        <v>1563</v>
      </c>
      <c r="C14" s="5" t="s">
        <v>1564</v>
      </c>
      <c r="D14" s="5" t="s">
        <v>1565</v>
      </c>
      <c r="E14" s="5">
        <v>4</v>
      </c>
      <c r="F14" s="5">
        <v>18935</v>
      </c>
      <c r="G14" s="5" t="s">
        <v>1577</v>
      </c>
      <c r="H14" s="5" t="s">
        <v>78</v>
      </c>
      <c r="I14" s="5" t="s">
        <v>1578</v>
      </c>
      <c r="J14" s="5">
        <v>0</v>
      </c>
      <c r="K14" s="5">
        <v>2</v>
      </c>
      <c r="L14" s="5" t="s">
        <v>119</v>
      </c>
      <c r="M14" s="5" t="s">
        <v>42</v>
      </c>
      <c r="N14" s="5">
        <f t="shared" si="0"/>
        <v>200</v>
      </c>
      <c r="O14" s="5" t="s">
        <v>187</v>
      </c>
      <c r="P14" s="5">
        <f t="shared" si="1"/>
        <v>140000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>
        <f>AF14+P14</f>
        <v>140000</v>
      </c>
      <c r="AH14" s="5">
        <f>AG14</f>
        <v>140000</v>
      </c>
      <c r="AI14" s="5">
        <v>50000000</v>
      </c>
      <c r="AJ14" s="5">
        <f>IF((AI14-AH14) &gt; 1,0,IF((AI14-AH14)&lt;0,AH14-AI14,AI14-AH14))</f>
        <v>0</v>
      </c>
      <c r="AK14" s="5">
        <v>0.01</v>
      </c>
      <c r="AL14" s="5">
        <f>ROUND(AJ14*(AK14/100),2)</f>
        <v>0</v>
      </c>
    </row>
    <row r="15" spans="1:38" ht="17.25" x14ac:dyDescent="0.25">
      <c r="A15" s="5" t="s">
        <v>1562</v>
      </c>
      <c r="B15" s="5" t="s">
        <v>1563</v>
      </c>
      <c r="C15" s="5" t="s">
        <v>1564</v>
      </c>
      <c r="D15" s="5" t="s">
        <v>1565</v>
      </c>
      <c r="E15" s="5">
        <v>5</v>
      </c>
      <c r="F15" s="5">
        <v>19171</v>
      </c>
      <c r="G15" s="5" t="s">
        <v>1579</v>
      </c>
      <c r="H15" s="5" t="s">
        <v>78</v>
      </c>
      <c r="I15" s="5" t="s">
        <v>1580</v>
      </c>
      <c r="J15" s="5">
        <v>0</v>
      </c>
      <c r="K15" s="5">
        <v>1</v>
      </c>
      <c r="L15" s="5" t="s">
        <v>470</v>
      </c>
      <c r="M15" s="5" t="s">
        <v>42</v>
      </c>
      <c r="N15" s="5">
        <f t="shared" si="0"/>
        <v>150</v>
      </c>
      <c r="O15" s="5" t="s">
        <v>187</v>
      </c>
      <c r="P15" s="5">
        <f t="shared" si="1"/>
        <v>105000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>
        <f>AF15+P15</f>
        <v>105000</v>
      </c>
      <c r="AH15" s="5">
        <f>AG15</f>
        <v>105000</v>
      </c>
      <c r="AI15" s="5">
        <v>50000000</v>
      </c>
      <c r="AJ15" s="5">
        <f>IF((AI15-AH15) &gt; 1,0,IF((AI15-AH15)&lt;0,AH15-AI15,AI15-AH15))</f>
        <v>0</v>
      </c>
      <c r="AK15" s="5">
        <v>0.01</v>
      </c>
      <c r="AL15" s="5">
        <f>ROUND(AJ15*(AK15/100),2)</f>
        <v>0</v>
      </c>
    </row>
    <row r="16" spans="1:38" ht="17.2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 t="s">
        <v>50</v>
      </c>
      <c r="AL16" s="5">
        <f>SUM(AL10:AL15)</f>
        <v>0</v>
      </c>
    </row>
    <row r="17" spans="1:38" ht="17.2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 t="s">
        <v>51</v>
      </c>
      <c r="AL17" s="5">
        <f>AL16*0.15</f>
        <v>0</v>
      </c>
    </row>
    <row r="18" spans="1:38" ht="17.2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 t="s">
        <v>52</v>
      </c>
      <c r="AL18" s="5">
        <f>AL16-AL17</f>
        <v>0</v>
      </c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 t="s">
        <v>53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ht="17.25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 t="s">
        <v>54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ht="17.25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 t="s">
        <v>55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ht="17.25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 t="s">
        <v>56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6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1581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1582</v>
      </c>
      <c r="B10" s="5"/>
      <c r="C10" s="5" t="s">
        <v>1583</v>
      </c>
      <c r="D10" s="5" t="s">
        <v>1584</v>
      </c>
      <c r="E10" s="5">
        <v>1</v>
      </c>
      <c r="F10" s="5">
        <v>17861</v>
      </c>
      <c r="G10" s="5"/>
      <c r="H10" s="5" t="s">
        <v>40</v>
      </c>
      <c r="I10" s="5" t="s">
        <v>1585</v>
      </c>
      <c r="J10" s="5">
        <v>7</v>
      </c>
      <c r="K10" s="5">
        <v>0</v>
      </c>
      <c r="L10" s="5" t="s">
        <v>747</v>
      </c>
      <c r="M10" s="5" t="s">
        <v>42</v>
      </c>
      <c r="N10" s="5">
        <f>((J10*400)+(K10*100))+L10</f>
        <v>2825</v>
      </c>
      <c r="O10" s="5" t="s">
        <v>43</v>
      </c>
      <c r="P10" s="5">
        <f>N10*O10</f>
        <v>353125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353125</v>
      </c>
      <c r="AH10" s="5">
        <f>AG10</f>
        <v>353125</v>
      </c>
      <c r="AI10" s="5">
        <v>0</v>
      </c>
      <c r="AJ10" s="5">
        <f>IF((AI10-AH10) &gt; 1,0,IF((AI10-AH10)&lt;0,AH10-AI10,AI10-AH10))</f>
        <v>353125</v>
      </c>
      <c r="AK10" s="5">
        <v>0.01</v>
      </c>
      <c r="AL10" s="5">
        <f>ROUND(AJ10*(AK10/100),2)</f>
        <v>35.31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35.31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5.2965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30.013500000000001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7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1586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1587</v>
      </c>
      <c r="B10" s="5"/>
      <c r="C10" s="5" t="s">
        <v>1588</v>
      </c>
      <c r="D10" s="5" t="s">
        <v>1312</v>
      </c>
      <c r="E10" s="5">
        <v>1</v>
      </c>
      <c r="F10" s="5">
        <v>17836</v>
      </c>
      <c r="G10" s="5"/>
      <c r="H10" s="5" t="s">
        <v>667</v>
      </c>
      <c r="I10" s="5"/>
      <c r="J10" s="5">
        <v>11</v>
      </c>
      <c r="K10" s="5">
        <v>2</v>
      </c>
      <c r="L10" s="5" t="s">
        <v>119</v>
      </c>
      <c r="M10" s="5" t="s">
        <v>42</v>
      </c>
      <c r="N10" s="5">
        <f>((J10*400)+(K10*100))+L10</f>
        <v>4600</v>
      </c>
      <c r="O10" s="5" t="s">
        <v>308</v>
      </c>
      <c r="P10" s="5">
        <f>N10*O10</f>
        <v>805000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805000</v>
      </c>
      <c r="AH10" s="5">
        <f>AG10</f>
        <v>805000</v>
      </c>
      <c r="AI10" s="5">
        <v>0</v>
      </c>
      <c r="AJ10" s="5">
        <f>IF((AI10-AH10) &gt; 1,0,IF((AI10-AH10)&lt;0,AH10-AI10,AI10-AH10))</f>
        <v>805000</v>
      </c>
      <c r="AK10" s="5">
        <v>0.01</v>
      </c>
      <c r="AL10" s="5">
        <f>ROUND(AJ10*(AK10/100),2)</f>
        <v>80.5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80.5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12.074999999999999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68.424999999999997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800-000000000000}">
  <sheetPr>
    <pageSetUpPr fitToPage="1"/>
  </sheetPr>
  <dimension ref="A1:AL19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1589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1590</v>
      </c>
      <c r="B10" s="5" t="s">
        <v>1591</v>
      </c>
      <c r="C10" s="5" t="s">
        <v>1592</v>
      </c>
      <c r="D10" s="5" t="s">
        <v>1593</v>
      </c>
      <c r="E10" s="5">
        <v>1</v>
      </c>
      <c r="F10" s="5">
        <v>19379</v>
      </c>
      <c r="G10" s="5" t="s">
        <v>1594</v>
      </c>
      <c r="H10" s="5" t="s">
        <v>78</v>
      </c>
      <c r="I10" s="5" t="s">
        <v>1595</v>
      </c>
      <c r="J10" s="5">
        <v>4</v>
      </c>
      <c r="K10" s="5">
        <v>0</v>
      </c>
      <c r="L10" s="5" t="s">
        <v>211</v>
      </c>
      <c r="M10" s="5" t="s">
        <v>42</v>
      </c>
      <c r="N10" s="5">
        <f>((J10*400)+(K10*100))+L10</f>
        <v>1673</v>
      </c>
      <c r="O10" s="5" t="s">
        <v>288</v>
      </c>
      <c r="P10" s="5">
        <f>N10*O10</f>
        <v>1003800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1003800</v>
      </c>
      <c r="AH10" s="5">
        <f>AG10</f>
        <v>1003800</v>
      </c>
      <c r="AI10" s="5">
        <v>50000000</v>
      </c>
      <c r="AJ10" s="5">
        <f>IF((AI10-AH10) &gt; 1,0,IF((AI10-AH10)&lt;0,AH10-AI10,AI10-AH10))</f>
        <v>0</v>
      </c>
      <c r="AK10" s="5">
        <v>0.01</v>
      </c>
      <c r="AL10" s="5">
        <f>ROUND(AJ10*(AK10/100),2)</f>
        <v>0</v>
      </c>
    </row>
    <row r="11" spans="1:38" ht="17.25" x14ac:dyDescent="0.25">
      <c r="A11" s="5" t="s">
        <v>1590</v>
      </c>
      <c r="B11" s="5" t="s">
        <v>1591</v>
      </c>
      <c r="C11" s="5" t="s">
        <v>1592</v>
      </c>
      <c r="D11" s="5" t="s">
        <v>1593</v>
      </c>
      <c r="E11" s="5">
        <v>2</v>
      </c>
      <c r="F11" s="5">
        <v>20540</v>
      </c>
      <c r="G11" s="5" t="s">
        <v>1596</v>
      </c>
      <c r="H11" s="5" t="s">
        <v>40</v>
      </c>
      <c r="I11" s="5" t="s">
        <v>1597</v>
      </c>
      <c r="J11" s="5">
        <v>7</v>
      </c>
      <c r="K11" s="5">
        <v>0</v>
      </c>
      <c r="L11" s="5" t="s">
        <v>953</v>
      </c>
      <c r="M11" s="5" t="s">
        <v>42</v>
      </c>
      <c r="N11" s="5">
        <f>((J11*400)+(K11*100))+L11</f>
        <v>2858</v>
      </c>
      <c r="O11" s="5" t="s">
        <v>43</v>
      </c>
      <c r="P11" s="5">
        <f>N11*O11</f>
        <v>357250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357250</v>
      </c>
      <c r="AH11" s="5">
        <f>AG11</f>
        <v>357250</v>
      </c>
      <c r="AI11" s="5">
        <v>0</v>
      </c>
      <c r="AJ11" s="5">
        <f>IF((AI11-AH11) &gt; 1,0,IF((AI11-AH11)&lt;0,AH11-AI11,AI11-AH11))</f>
        <v>357250</v>
      </c>
      <c r="AK11" s="5">
        <v>0.01</v>
      </c>
      <c r="AL11" s="5">
        <f>ROUND(AJ11*(AK11/100),2)</f>
        <v>35.729999999999997</v>
      </c>
    </row>
    <row r="12" spans="1:38" ht="17.25" x14ac:dyDescent="0.25">
      <c r="A12" s="5" t="s">
        <v>1590</v>
      </c>
      <c r="B12" s="5" t="s">
        <v>1591</v>
      </c>
      <c r="C12" s="5" t="s">
        <v>1592</v>
      </c>
      <c r="D12" s="5" t="s">
        <v>1593</v>
      </c>
      <c r="E12" s="5">
        <v>3</v>
      </c>
      <c r="F12" s="5">
        <v>22262</v>
      </c>
      <c r="G12" s="5" t="s">
        <v>1598</v>
      </c>
      <c r="H12" s="5" t="s">
        <v>78</v>
      </c>
      <c r="I12" s="5" t="s">
        <v>1599</v>
      </c>
      <c r="J12" s="5">
        <v>3</v>
      </c>
      <c r="K12" s="5">
        <v>1</v>
      </c>
      <c r="L12" s="5" t="s">
        <v>137</v>
      </c>
      <c r="M12" s="5" t="s">
        <v>42</v>
      </c>
      <c r="N12" s="5">
        <f>((J12*400)+(K12*100))+L12</f>
        <v>1378</v>
      </c>
      <c r="O12" s="5" t="s">
        <v>155</v>
      </c>
      <c r="P12" s="5">
        <f>N12*O12</f>
        <v>0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f>AF12+P12</f>
        <v>0</v>
      </c>
      <c r="AH12" s="5">
        <f>AG12</f>
        <v>0</v>
      </c>
      <c r="AI12" s="5">
        <v>50000000</v>
      </c>
      <c r="AJ12" s="5">
        <f>IF((AI12-AH12) &gt; 1,0,IF((AI12-AH12)&lt;0,AH12-AI12,AI12-AH12))</f>
        <v>0</v>
      </c>
      <c r="AK12" s="5">
        <v>0.01</v>
      </c>
      <c r="AL12" s="5">
        <f>ROUND(AJ12*(AK12/100),2)</f>
        <v>0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50</v>
      </c>
      <c r="AL13" s="5">
        <f>SUM(AL10:AL12)</f>
        <v>35.729999999999997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51</v>
      </c>
      <c r="AL14" s="5">
        <f>AL13*0.15</f>
        <v>5.3594999999999997</v>
      </c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52</v>
      </c>
      <c r="AL15" s="5">
        <f>AL13-AL14</f>
        <v>30.370499999999996</v>
      </c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 t="s">
        <v>53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54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55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56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212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213</v>
      </c>
      <c r="B10" s="5"/>
      <c r="C10" s="5" t="s">
        <v>214</v>
      </c>
      <c r="D10" s="5" t="s">
        <v>215</v>
      </c>
      <c r="E10" s="5">
        <v>1</v>
      </c>
      <c r="F10" s="5">
        <v>20579</v>
      </c>
      <c r="G10" s="5"/>
      <c r="H10" s="5" t="s">
        <v>96</v>
      </c>
      <c r="I10" s="5"/>
      <c r="J10" s="5">
        <v>5</v>
      </c>
      <c r="K10" s="5">
        <v>3</v>
      </c>
      <c r="L10" s="5" t="s">
        <v>137</v>
      </c>
      <c r="M10" s="5" t="s">
        <v>42</v>
      </c>
      <c r="N10" s="5">
        <f>((J10*400)+(K10*100))+L10</f>
        <v>2378</v>
      </c>
      <c r="O10" s="5" t="s">
        <v>43</v>
      </c>
      <c r="P10" s="5">
        <f>N10*O10</f>
        <v>297250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297250</v>
      </c>
      <c r="AH10" s="5">
        <f>AG10</f>
        <v>297250</v>
      </c>
      <c r="AI10" s="5">
        <v>0</v>
      </c>
      <c r="AJ10" s="5">
        <f>IF((AI10-AH10) &gt; 1,0,IF((AI10-AH10)&lt;0,AH10-AI10,AI10-AH10))</f>
        <v>297250</v>
      </c>
      <c r="AK10" s="5">
        <v>0.01</v>
      </c>
      <c r="AL10" s="5">
        <f>ROUND(AJ10*(AK10/100),2)</f>
        <v>29.73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29.73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4.4595000000000002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25.270499999999998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9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1600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1601</v>
      </c>
      <c r="B10" s="5"/>
      <c r="C10" s="5" t="s">
        <v>1602</v>
      </c>
      <c r="D10" s="5" t="s">
        <v>1603</v>
      </c>
      <c r="E10" s="5">
        <v>1</v>
      </c>
      <c r="F10" s="5">
        <v>17977</v>
      </c>
      <c r="G10" s="5" t="s">
        <v>1604</v>
      </c>
      <c r="H10" s="5" t="s">
        <v>40</v>
      </c>
      <c r="I10" s="5"/>
      <c r="J10" s="5">
        <v>7</v>
      </c>
      <c r="K10" s="5">
        <v>3</v>
      </c>
      <c r="L10" s="5" t="s">
        <v>418</v>
      </c>
      <c r="M10" s="5" t="s">
        <v>42</v>
      </c>
      <c r="N10" s="5">
        <f>((J10*400)+(K10*100))+L10</f>
        <v>3185</v>
      </c>
      <c r="O10" s="5" t="s">
        <v>63</v>
      </c>
      <c r="P10" s="5">
        <f>N10*O10</f>
        <v>238875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238875</v>
      </c>
      <c r="AH10" s="5">
        <f>AG10</f>
        <v>238875</v>
      </c>
      <c r="AI10" s="5">
        <v>0</v>
      </c>
      <c r="AJ10" s="5">
        <f>IF((AI10-AH10) &gt; 1,0,IF((AI10-AH10)&lt;0,AH10-AI10,AI10-AH10))</f>
        <v>238875</v>
      </c>
      <c r="AK10" s="5">
        <v>0.01</v>
      </c>
      <c r="AL10" s="5">
        <f>ROUND(AJ10*(AK10/100),2)</f>
        <v>23.89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23.89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3.5834999999999999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20.3065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A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1605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1606</v>
      </c>
      <c r="B10" s="5" t="s">
        <v>1607</v>
      </c>
      <c r="C10" s="5" t="s">
        <v>1608</v>
      </c>
      <c r="D10" s="5" t="s">
        <v>1609</v>
      </c>
      <c r="E10" s="5">
        <v>1</v>
      </c>
      <c r="F10" s="5">
        <v>18691</v>
      </c>
      <c r="G10" s="5" t="s">
        <v>1610</v>
      </c>
      <c r="H10" s="5" t="s">
        <v>96</v>
      </c>
      <c r="I10" s="5" t="s">
        <v>1611</v>
      </c>
      <c r="J10" s="5">
        <v>0</v>
      </c>
      <c r="K10" s="5">
        <v>1</v>
      </c>
      <c r="L10" s="5" t="s">
        <v>639</v>
      </c>
      <c r="M10" s="5" t="s">
        <v>42</v>
      </c>
      <c r="N10" s="5">
        <f>((J10*400)+(K10*100))+L10</f>
        <v>113</v>
      </c>
      <c r="O10" s="5" t="s">
        <v>167</v>
      </c>
      <c r="P10" s="5">
        <f>N10*O10</f>
        <v>226000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226000</v>
      </c>
      <c r="AH10" s="5">
        <f>AG10</f>
        <v>226000</v>
      </c>
      <c r="AI10" s="5">
        <v>0</v>
      </c>
      <c r="AJ10" s="5">
        <f>IF((AI10-AH10) &gt; 1,0,IF((AI10-AH10)&lt;0,AH10-AI10,AI10-AH10))</f>
        <v>226000</v>
      </c>
      <c r="AK10" s="5">
        <v>0.01</v>
      </c>
      <c r="AL10" s="5">
        <f>ROUND(AJ10*(AK10/100),2)</f>
        <v>22.6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22.6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3.39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19.21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B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1612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1613</v>
      </c>
      <c r="B10" s="5" t="s">
        <v>1614</v>
      </c>
      <c r="C10" s="5" t="s">
        <v>1615</v>
      </c>
      <c r="D10" s="5" t="s">
        <v>1616</v>
      </c>
      <c r="E10" s="5">
        <v>1</v>
      </c>
      <c r="F10" s="5">
        <v>17917</v>
      </c>
      <c r="G10" s="5" t="s">
        <v>1617</v>
      </c>
      <c r="H10" s="5" t="s">
        <v>40</v>
      </c>
      <c r="I10" s="5" t="s">
        <v>1618</v>
      </c>
      <c r="J10" s="5">
        <v>19</v>
      </c>
      <c r="K10" s="5">
        <v>0</v>
      </c>
      <c r="L10" s="5" t="s">
        <v>1302</v>
      </c>
      <c r="M10" s="5" t="s">
        <v>42</v>
      </c>
      <c r="N10" s="5">
        <f>((J10*400)+(K10*100))+L10</f>
        <v>7699</v>
      </c>
      <c r="O10" s="5" t="s">
        <v>43</v>
      </c>
      <c r="P10" s="5">
        <f>N10*O10</f>
        <v>962375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962375</v>
      </c>
      <c r="AH10" s="5">
        <f>AG10</f>
        <v>962375</v>
      </c>
      <c r="AI10" s="5">
        <v>0</v>
      </c>
      <c r="AJ10" s="5">
        <f>IF((AI10-AH10) &gt; 1,0,IF((AI10-AH10)&lt;0,AH10-AI10,AI10-AH10))</f>
        <v>962375</v>
      </c>
      <c r="AK10" s="5">
        <v>0.01</v>
      </c>
      <c r="AL10" s="5">
        <f>ROUND(AJ10*(AK10/100),2)</f>
        <v>96.24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96.24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14.435999999999998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81.804000000000002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C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1619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1620</v>
      </c>
      <c r="B10" s="5" t="s">
        <v>1621</v>
      </c>
      <c r="C10" s="5" t="s">
        <v>1622</v>
      </c>
      <c r="D10" s="5" t="s">
        <v>1623</v>
      </c>
      <c r="E10" s="5">
        <v>1</v>
      </c>
      <c r="F10" s="5">
        <v>21755</v>
      </c>
      <c r="G10" s="5" t="s">
        <v>1624</v>
      </c>
      <c r="H10" s="5" t="s">
        <v>40</v>
      </c>
      <c r="I10" s="5"/>
      <c r="J10" s="5">
        <v>13</v>
      </c>
      <c r="K10" s="5">
        <v>3</v>
      </c>
      <c r="L10" s="5" t="s">
        <v>158</v>
      </c>
      <c r="M10" s="5" t="s">
        <v>42</v>
      </c>
      <c r="N10" s="5">
        <f>((J10*400)+(K10*100))+L10</f>
        <v>5543</v>
      </c>
      <c r="O10" s="5" t="s">
        <v>226</v>
      </c>
      <c r="P10" s="5">
        <f>N10*O10</f>
        <v>831450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831450</v>
      </c>
      <c r="AH10" s="5">
        <f>AG10</f>
        <v>831450</v>
      </c>
      <c r="AI10" s="5">
        <v>0</v>
      </c>
      <c r="AJ10" s="5">
        <f>IF((AI10-AH10) &gt; 1,0,IF((AI10-AH10)&lt;0,AH10-AI10,AI10-AH10))</f>
        <v>831450</v>
      </c>
      <c r="AK10" s="5">
        <v>0.01</v>
      </c>
      <c r="AL10" s="5">
        <f>ROUND(AJ10*(AK10/100),2)</f>
        <v>83.15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83.15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12.4725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70.677500000000009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D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1625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1626</v>
      </c>
      <c r="B10" s="5" t="s">
        <v>1627</v>
      </c>
      <c r="C10" s="5" t="s">
        <v>1628</v>
      </c>
      <c r="D10" s="5" t="s">
        <v>1629</v>
      </c>
      <c r="E10" s="5">
        <v>1</v>
      </c>
      <c r="F10" s="5">
        <v>18911</v>
      </c>
      <c r="G10" s="5" t="s">
        <v>1630</v>
      </c>
      <c r="H10" s="5" t="s">
        <v>40</v>
      </c>
      <c r="I10" s="5"/>
      <c r="J10" s="5">
        <v>8</v>
      </c>
      <c r="K10" s="5">
        <v>1</v>
      </c>
      <c r="L10" s="5" t="s">
        <v>142</v>
      </c>
      <c r="M10" s="5" t="s">
        <v>42</v>
      </c>
      <c r="N10" s="5">
        <f>((J10*400)+(K10*100))+L10</f>
        <v>3392</v>
      </c>
      <c r="O10" s="5" t="s">
        <v>226</v>
      </c>
      <c r="P10" s="5">
        <f>N10*O10</f>
        <v>508800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508800</v>
      </c>
      <c r="AH10" s="5">
        <f>AG10</f>
        <v>508800</v>
      </c>
      <c r="AI10" s="5">
        <v>0</v>
      </c>
      <c r="AJ10" s="5">
        <f>IF((AI10-AH10) &gt; 1,0,IF((AI10-AH10)&lt;0,AH10-AI10,AI10-AH10))</f>
        <v>508800</v>
      </c>
      <c r="AK10" s="5">
        <v>0.01</v>
      </c>
      <c r="AL10" s="5">
        <f>ROUND(AJ10*(AK10/100),2)</f>
        <v>50.88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50.88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7.6319999999999997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43.248000000000005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E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1631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1632</v>
      </c>
      <c r="B10" s="5" t="s">
        <v>1633</v>
      </c>
      <c r="C10" s="5" t="s">
        <v>1634</v>
      </c>
      <c r="D10" s="5" t="s">
        <v>1635</v>
      </c>
      <c r="E10" s="5">
        <v>1</v>
      </c>
      <c r="F10" s="5">
        <v>20671</v>
      </c>
      <c r="G10" s="5"/>
      <c r="H10" s="5" t="s">
        <v>96</v>
      </c>
      <c r="I10" s="5"/>
      <c r="J10" s="5">
        <v>3</v>
      </c>
      <c r="K10" s="5">
        <v>1</v>
      </c>
      <c r="L10" s="5" t="s">
        <v>119</v>
      </c>
      <c r="M10" s="5" t="s">
        <v>42</v>
      </c>
      <c r="N10" s="5">
        <f>((J10*400)+(K10*100))+L10</f>
        <v>1300</v>
      </c>
      <c r="O10" s="5" t="s">
        <v>43</v>
      </c>
      <c r="P10" s="5">
        <f>N10*O10</f>
        <v>162500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162500</v>
      </c>
      <c r="AH10" s="5">
        <f>AG10</f>
        <v>162500</v>
      </c>
      <c r="AI10" s="5">
        <v>0</v>
      </c>
      <c r="AJ10" s="5">
        <f>IF((AI10-AH10) &gt; 1,0,IF((AI10-AH10)&lt;0,AH10-AI10,AI10-AH10))</f>
        <v>162500</v>
      </c>
      <c r="AK10" s="5">
        <v>0.01</v>
      </c>
      <c r="AL10" s="5">
        <f>ROUND(AJ10*(AK10/100),2)</f>
        <v>16.25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16.25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2.4375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13.8125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F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1636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1637</v>
      </c>
      <c r="B10" s="5" t="s">
        <v>1638</v>
      </c>
      <c r="C10" s="5" t="s">
        <v>1639</v>
      </c>
      <c r="D10" s="5" t="s">
        <v>1640</v>
      </c>
      <c r="E10" s="5">
        <v>1</v>
      </c>
      <c r="F10" s="5">
        <v>22274</v>
      </c>
      <c r="G10" s="5" t="s">
        <v>1641</v>
      </c>
      <c r="H10" s="5" t="s">
        <v>40</v>
      </c>
      <c r="I10" s="5"/>
      <c r="J10" s="5">
        <v>15</v>
      </c>
      <c r="K10" s="5">
        <v>2</v>
      </c>
      <c r="L10" s="5" t="s">
        <v>380</v>
      </c>
      <c r="M10" s="5" t="s">
        <v>42</v>
      </c>
      <c r="N10" s="5">
        <f>((J10*400)+(K10*100))+L10</f>
        <v>6228</v>
      </c>
      <c r="O10" s="5" t="s">
        <v>43</v>
      </c>
      <c r="P10" s="5">
        <f>N10*O10</f>
        <v>778500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778500</v>
      </c>
      <c r="AH10" s="5">
        <f>AG10</f>
        <v>778500</v>
      </c>
      <c r="AI10" s="5">
        <v>0</v>
      </c>
      <c r="AJ10" s="5">
        <f>IF((AI10-AH10) &gt; 1,0,IF((AI10-AH10)&lt;0,AH10-AI10,AI10-AH10))</f>
        <v>778500</v>
      </c>
      <c r="AK10" s="5">
        <v>0.01</v>
      </c>
      <c r="AL10" s="5">
        <f>ROUND(AJ10*(AK10/100),2)</f>
        <v>77.849999999999994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77.849999999999994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11.677499999999998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66.172499999999999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0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1642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1643</v>
      </c>
      <c r="B10" s="5" t="s">
        <v>1644</v>
      </c>
      <c r="C10" s="5" t="s">
        <v>1645</v>
      </c>
      <c r="D10" s="5" t="s">
        <v>1646</v>
      </c>
      <c r="E10" s="5">
        <v>1</v>
      </c>
      <c r="F10" s="5">
        <v>20994</v>
      </c>
      <c r="G10" s="5" t="s">
        <v>1647</v>
      </c>
      <c r="H10" s="5" t="s">
        <v>40</v>
      </c>
      <c r="I10" s="5" t="s">
        <v>1648</v>
      </c>
      <c r="J10" s="5">
        <v>5</v>
      </c>
      <c r="K10" s="5">
        <v>3</v>
      </c>
      <c r="L10" s="5" t="s">
        <v>421</v>
      </c>
      <c r="M10" s="5" t="s">
        <v>42</v>
      </c>
      <c r="N10" s="5">
        <f>((J10*400)+(K10*100))+L10</f>
        <v>2368</v>
      </c>
      <c r="O10" s="5" t="s">
        <v>43</v>
      </c>
      <c r="P10" s="5">
        <f>N10*O10</f>
        <v>296000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296000</v>
      </c>
      <c r="AH10" s="5">
        <f>AG10</f>
        <v>296000</v>
      </c>
      <c r="AI10" s="5">
        <v>0</v>
      </c>
      <c r="AJ10" s="5">
        <f>IF((AI10-AH10) &gt; 1,0,IF((AI10-AH10)&lt;0,AH10-AI10,AI10-AH10))</f>
        <v>296000</v>
      </c>
      <c r="AK10" s="5">
        <v>0.01</v>
      </c>
      <c r="AL10" s="5">
        <f>ROUND(AJ10*(AK10/100),2)</f>
        <v>29.6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29.6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4.4400000000000004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25.16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100-000000000000}">
  <sheetPr>
    <pageSetUpPr fitToPage="1"/>
  </sheetPr>
  <dimension ref="A1:AL20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1649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1650</v>
      </c>
      <c r="B10" s="5" t="s">
        <v>1651</v>
      </c>
      <c r="C10" s="5" t="s">
        <v>1652</v>
      </c>
      <c r="D10" s="5" t="s">
        <v>1653</v>
      </c>
      <c r="E10" s="5">
        <v>1</v>
      </c>
      <c r="F10" s="5">
        <v>18167</v>
      </c>
      <c r="G10" s="5" t="s">
        <v>1654</v>
      </c>
      <c r="H10" s="5" t="s">
        <v>78</v>
      </c>
      <c r="I10" s="5" t="s">
        <v>1655</v>
      </c>
      <c r="J10" s="5">
        <v>0</v>
      </c>
      <c r="K10" s="5">
        <v>3</v>
      </c>
      <c r="L10" s="5" t="s">
        <v>291</v>
      </c>
      <c r="M10" s="5" t="s">
        <v>42</v>
      </c>
      <c r="N10" s="5">
        <f>((J10*400)+(K10*100))+L10</f>
        <v>304</v>
      </c>
      <c r="O10" s="5" t="s">
        <v>82</v>
      </c>
      <c r="P10" s="5">
        <f>N10*O10</f>
        <v>106400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106400</v>
      </c>
      <c r="AH10" s="5">
        <f>AG10</f>
        <v>106400</v>
      </c>
      <c r="AI10" s="5">
        <v>50000000</v>
      </c>
      <c r="AJ10" s="5">
        <f>IF((AI10-AH10) &gt; 1,0,IF((AI10-AH10)&lt;0,AH10-AI10,AI10-AH10))</f>
        <v>0</v>
      </c>
      <c r="AK10" s="5">
        <v>0.01</v>
      </c>
      <c r="AL10" s="5">
        <f>ROUND(AJ10*(AK10/100),2)</f>
        <v>0</v>
      </c>
    </row>
    <row r="11" spans="1:38" ht="17.25" x14ac:dyDescent="0.25">
      <c r="A11" s="5" t="s">
        <v>1650</v>
      </c>
      <c r="B11" s="5" t="s">
        <v>1651</v>
      </c>
      <c r="C11" s="5" t="s">
        <v>1652</v>
      </c>
      <c r="D11" s="5" t="s">
        <v>1653</v>
      </c>
      <c r="E11" s="5">
        <v>2</v>
      </c>
      <c r="F11" s="5">
        <v>21240</v>
      </c>
      <c r="G11" s="5" t="s">
        <v>1656</v>
      </c>
      <c r="H11" s="5" t="s">
        <v>96</v>
      </c>
      <c r="I11" s="5" t="s">
        <v>1657</v>
      </c>
      <c r="J11" s="5">
        <v>0</v>
      </c>
      <c r="K11" s="5">
        <v>0</v>
      </c>
      <c r="L11" s="5" t="s">
        <v>112</v>
      </c>
      <c r="M11" s="5" t="s">
        <v>236</v>
      </c>
      <c r="N11" s="5">
        <f>((J11*400)+(K11*100))+L11</f>
        <v>24</v>
      </c>
      <c r="O11" s="5" t="s">
        <v>167</v>
      </c>
      <c r="P11" s="5">
        <f>N11*O11</f>
        <v>48000</v>
      </c>
      <c r="Q11" s="5">
        <v>1</v>
      </c>
      <c r="R11" s="5" t="s">
        <v>1650</v>
      </c>
      <c r="S11" s="5" t="s">
        <v>1651</v>
      </c>
      <c r="T11" s="5" t="s">
        <v>1652</v>
      </c>
      <c r="U11" s="5" t="s">
        <v>1658</v>
      </c>
      <c r="V11" s="5" t="s">
        <v>1659</v>
      </c>
      <c r="W11" s="5" t="s">
        <v>48</v>
      </c>
      <c r="X11" s="5" t="s">
        <v>49</v>
      </c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0</v>
      </c>
      <c r="K12" s="5">
        <v>0</v>
      </c>
      <c r="L12" s="5" t="s">
        <v>1660</v>
      </c>
      <c r="M12" s="5" t="s">
        <v>45</v>
      </c>
      <c r="N12" s="5">
        <f>((J12*400)+(K12*100))+L12</f>
        <v>45.5</v>
      </c>
      <c r="O12" s="5" t="s">
        <v>167</v>
      </c>
      <c r="P12" s="5">
        <f>N12*O12</f>
        <v>91000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f>AF12+P12</f>
        <v>91000</v>
      </c>
      <c r="AH12" s="5">
        <f>AG12</f>
        <v>91000</v>
      </c>
      <c r="AI12" s="5">
        <v>0</v>
      </c>
      <c r="AJ12" s="5">
        <f>IF((AI12-AH12) &gt; 1,0,IF((AI12-AH12)&lt;0,AH12-AI12,AI12-AH12))</f>
        <v>91000</v>
      </c>
      <c r="AK12" s="5">
        <v>0.02</v>
      </c>
      <c r="AL12" s="5">
        <f>ROUND(AJ12*(AK12/100),2)</f>
        <v>18.2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0</v>
      </c>
      <c r="K13" s="5">
        <v>1</v>
      </c>
      <c r="L13" s="5" t="s">
        <v>1661</v>
      </c>
      <c r="M13" s="5" t="s">
        <v>42</v>
      </c>
      <c r="N13" s="5">
        <f>((J13*400)+(K13*100))+L13</f>
        <v>143.5</v>
      </c>
      <c r="O13" s="5" t="s">
        <v>167</v>
      </c>
      <c r="P13" s="5">
        <f>N13*O13</f>
        <v>287000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>
        <f>AF13+P13</f>
        <v>287000</v>
      </c>
      <c r="AH13" s="5">
        <f>AG13</f>
        <v>287000</v>
      </c>
      <c r="AI13" s="5">
        <v>0</v>
      </c>
      <c r="AJ13" s="5">
        <f>IF((AI13-AH13) &gt; 1,0,IF((AI13-AH13)&lt;0,AH13-AI13,AI13-AH13))</f>
        <v>287000</v>
      </c>
      <c r="AK13" s="5">
        <v>0.01</v>
      </c>
      <c r="AL13" s="5">
        <f>ROUND(AJ13*(AK13/100),2)</f>
        <v>28.7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50</v>
      </c>
      <c r="AL14" s="5">
        <f>SUM(AL10:AL13)</f>
        <v>46.9</v>
      </c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51</v>
      </c>
      <c r="AL15" s="5">
        <f>AL14*0.15</f>
        <v>7.0349999999999993</v>
      </c>
    </row>
    <row r="16" spans="1:38" ht="17.2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 t="s">
        <v>52</v>
      </c>
      <c r="AL16" s="5">
        <f>AL14-AL15</f>
        <v>39.865000000000002</v>
      </c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 t="s">
        <v>53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54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55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ht="17.25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 t="s">
        <v>56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200-000000000000}">
  <sheetPr>
    <pageSetUpPr fitToPage="1"/>
  </sheetPr>
  <dimension ref="A1:AL20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1662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1663</v>
      </c>
      <c r="B10" s="5" t="s">
        <v>1664</v>
      </c>
      <c r="C10" s="5" t="s">
        <v>1665</v>
      </c>
      <c r="D10" s="5" t="s">
        <v>1666</v>
      </c>
      <c r="E10" s="5">
        <v>1</v>
      </c>
      <c r="F10" s="5">
        <v>21458</v>
      </c>
      <c r="G10" s="5" t="s">
        <v>1667</v>
      </c>
      <c r="H10" s="5" t="s">
        <v>78</v>
      </c>
      <c r="I10" s="5" t="s">
        <v>1668</v>
      </c>
      <c r="J10" s="5">
        <v>0</v>
      </c>
      <c r="K10" s="5">
        <v>3</v>
      </c>
      <c r="L10" s="5" t="s">
        <v>41</v>
      </c>
      <c r="M10" s="5" t="s">
        <v>42</v>
      </c>
      <c r="N10" s="5">
        <f>((J10*400)+(K10*100))+L10</f>
        <v>353</v>
      </c>
      <c r="O10" s="5" t="s">
        <v>82</v>
      </c>
      <c r="P10" s="5">
        <f>N10*O10</f>
        <v>123550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123550</v>
      </c>
      <c r="AH10" s="5">
        <f>AG10</f>
        <v>123550</v>
      </c>
      <c r="AI10" s="5">
        <v>50000000</v>
      </c>
      <c r="AJ10" s="5">
        <f>IF((AI10-AH10) &gt; 1,0,IF((AI10-AH10)&lt;0,AH10-AI10,AI10-AH10))</f>
        <v>0</v>
      </c>
      <c r="AK10" s="5">
        <v>0.01</v>
      </c>
      <c r="AL10" s="5">
        <f>ROUND(AJ10*(AK10/100),2)</f>
        <v>0</v>
      </c>
    </row>
    <row r="11" spans="1:38" ht="17.25" x14ac:dyDescent="0.25">
      <c r="A11" s="5" t="s">
        <v>1663</v>
      </c>
      <c r="B11" s="5" t="s">
        <v>1664</v>
      </c>
      <c r="C11" s="5" t="s">
        <v>1665</v>
      </c>
      <c r="D11" s="5" t="s">
        <v>1666</v>
      </c>
      <c r="E11" s="5">
        <v>2</v>
      </c>
      <c r="F11" s="5">
        <v>18612</v>
      </c>
      <c r="G11" s="5" t="s">
        <v>1669</v>
      </c>
      <c r="H11" s="5" t="s">
        <v>96</v>
      </c>
      <c r="I11" s="5" t="s">
        <v>1670</v>
      </c>
      <c r="J11" s="5">
        <v>0</v>
      </c>
      <c r="K11" s="5">
        <v>0</v>
      </c>
      <c r="L11" s="5" t="s">
        <v>1671</v>
      </c>
      <c r="M11" s="5" t="s">
        <v>236</v>
      </c>
      <c r="N11" s="5">
        <f>((J11*400)+(K11*100))+L11</f>
        <v>35.75</v>
      </c>
      <c r="O11" s="5" t="s">
        <v>288</v>
      </c>
      <c r="P11" s="5">
        <f>N11*O11</f>
        <v>21450</v>
      </c>
      <c r="Q11" s="5">
        <v>1</v>
      </c>
      <c r="R11" s="5" t="s">
        <v>1663</v>
      </c>
      <c r="S11" s="5" t="s">
        <v>1664</v>
      </c>
      <c r="T11" s="5" t="s">
        <v>1665</v>
      </c>
      <c r="U11" s="5" t="s">
        <v>1672</v>
      </c>
      <c r="V11" s="5" t="s">
        <v>1673</v>
      </c>
      <c r="W11" s="5" t="s">
        <v>48</v>
      </c>
      <c r="X11" s="5" t="s">
        <v>49</v>
      </c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0</v>
      </c>
      <c r="K12" s="5">
        <v>0</v>
      </c>
      <c r="L12" s="5" t="s">
        <v>1671</v>
      </c>
      <c r="M12" s="5" t="s">
        <v>45</v>
      </c>
      <c r="N12" s="5">
        <f>((J12*400)+(K12*100))+L12</f>
        <v>35.75</v>
      </c>
      <c r="O12" s="5" t="s">
        <v>288</v>
      </c>
      <c r="P12" s="5">
        <f>N12*O12</f>
        <v>21450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f>AF12+P12</f>
        <v>21450</v>
      </c>
      <c r="AH12" s="5">
        <f>AG12</f>
        <v>21450</v>
      </c>
      <c r="AI12" s="5">
        <v>0</v>
      </c>
      <c r="AJ12" s="5">
        <f>IF((AI12-AH12) &gt; 1,0,IF((AI12-AH12)&lt;0,AH12-AI12,AI12-AH12))</f>
        <v>21450</v>
      </c>
      <c r="AK12" s="5">
        <v>0.02</v>
      </c>
      <c r="AL12" s="5">
        <f>ROUND(AJ12*(AK12/100),2)</f>
        <v>4.29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0</v>
      </c>
      <c r="K13" s="5">
        <v>0</v>
      </c>
      <c r="L13" s="5" t="s">
        <v>1674</v>
      </c>
      <c r="M13" s="5" t="s">
        <v>42</v>
      </c>
      <c r="N13" s="5">
        <f>((J13*400)+(K13*100))+L13</f>
        <v>95.5</v>
      </c>
      <c r="O13" s="5" t="s">
        <v>288</v>
      </c>
      <c r="P13" s="5">
        <f>N13*O13</f>
        <v>57300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>
        <f>AF13+P13</f>
        <v>57300</v>
      </c>
      <c r="AH13" s="5">
        <f>AG13</f>
        <v>57300</v>
      </c>
      <c r="AI13" s="5">
        <v>0</v>
      </c>
      <c r="AJ13" s="5">
        <f>IF((AI13-AH13) &gt; 1,0,IF((AI13-AH13)&lt;0,AH13-AI13,AI13-AH13))</f>
        <v>57300</v>
      </c>
      <c r="AK13" s="5">
        <v>0.01</v>
      </c>
      <c r="AL13" s="5">
        <f>ROUND(AJ13*(AK13/100),2)</f>
        <v>5.73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50</v>
      </c>
      <c r="AL14" s="5">
        <f>SUM(AL10:AL13)</f>
        <v>10.02</v>
      </c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51</v>
      </c>
      <c r="AL15" s="5">
        <f>AL14*0.15</f>
        <v>1.5029999999999999</v>
      </c>
    </row>
    <row r="16" spans="1:38" ht="17.2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 t="s">
        <v>52</v>
      </c>
      <c r="AL16" s="5">
        <f>AL14-AL15</f>
        <v>8.5169999999999995</v>
      </c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 t="s">
        <v>53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54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55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ht="17.25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 t="s">
        <v>56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L18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216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217</v>
      </c>
      <c r="B10" s="5" t="s">
        <v>218</v>
      </c>
      <c r="C10" s="5" t="s">
        <v>219</v>
      </c>
      <c r="D10" s="5" t="s">
        <v>220</v>
      </c>
      <c r="E10" s="5">
        <v>1</v>
      </c>
      <c r="F10" s="5">
        <v>21771</v>
      </c>
      <c r="G10" s="5" t="s">
        <v>221</v>
      </c>
      <c r="H10" s="5" t="s">
        <v>78</v>
      </c>
      <c r="I10" s="5" t="s">
        <v>222</v>
      </c>
      <c r="J10" s="5">
        <v>0</v>
      </c>
      <c r="K10" s="5">
        <v>3</v>
      </c>
      <c r="L10" s="5" t="s">
        <v>183</v>
      </c>
      <c r="M10" s="5" t="s">
        <v>42</v>
      </c>
      <c r="N10" s="5">
        <f>((J10*400)+(K10*100))+L10</f>
        <v>311</v>
      </c>
      <c r="O10" s="5" t="s">
        <v>223</v>
      </c>
      <c r="P10" s="5">
        <f>N10*O10</f>
        <v>163275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163275</v>
      </c>
      <c r="AH10" s="5">
        <f>AG10</f>
        <v>163275</v>
      </c>
      <c r="AI10" s="5">
        <v>50000000</v>
      </c>
      <c r="AJ10" s="5">
        <f>IF((AI10-AH10) &gt; 1,0,IF((AI10-AH10)&lt;0,AH10-AI10,AI10-AH10))</f>
        <v>0</v>
      </c>
      <c r="AK10" s="5">
        <v>0.01</v>
      </c>
      <c r="AL10" s="5">
        <f>ROUND(AJ10*(AK10/100),2)</f>
        <v>0</v>
      </c>
    </row>
    <row r="11" spans="1:38" ht="17.25" x14ac:dyDescent="0.25">
      <c r="A11" s="5" t="s">
        <v>217</v>
      </c>
      <c r="B11" s="5" t="s">
        <v>218</v>
      </c>
      <c r="C11" s="5" t="s">
        <v>219</v>
      </c>
      <c r="D11" s="5" t="s">
        <v>220</v>
      </c>
      <c r="E11" s="5">
        <v>2</v>
      </c>
      <c r="F11" s="5">
        <v>22015</v>
      </c>
      <c r="G11" s="5" t="s">
        <v>224</v>
      </c>
      <c r="H11" s="5" t="s">
        <v>40</v>
      </c>
      <c r="I11" s="5"/>
      <c r="J11" s="5">
        <v>12</v>
      </c>
      <c r="K11" s="5">
        <v>3</v>
      </c>
      <c r="L11" s="5" t="s">
        <v>225</v>
      </c>
      <c r="M11" s="5" t="s">
        <v>42</v>
      </c>
      <c r="N11" s="5">
        <f>((J11*400)+(K11*100))+L11</f>
        <v>5163</v>
      </c>
      <c r="O11" s="5" t="s">
        <v>226</v>
      </c>
      <c r="P11" s="5">
        <f>N11*O11</f>
        <v>774450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774450</v>
      </c>
      <c r="AH11" s="5">
        <f>AG11</f>
        <v>774450</v>
      </c>
      <c r="AI11" s="5">
        <v>0</v>
      </c>
      <c r="AJ11" s="5">
        <f>IF((AI11-AH11) &gt; 1,0,IF((AI11-AH11)&lt;0,AH11-AI11,AI11-AH11))</f>
        <v>774450</v>
      </c>
      <c r="AK11" s="5">
        <v>0.01</v>
      </c>
      <c r="AL11" s="5">
        <f>ROUND(AJ11*(AK11/100),2)</f>
        <v>77.45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50</v>
      </c>
      <c r="AL12" s="5">
        <f>SUM(AL10:AL11)</f>
        <v>77.45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51</v>
      </c>
      <c r="AL13" s="5">
        <f>AL12*0.15</f>
        <v>11.6175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52</v>
      </c>
      <c r="AL14" s="5">
        <f>AL12-AL13</f>
        <v>65.83250000000001</v>
      </c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 t="s">
        <v>53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300-000000000000}">
  <sheetPr>
    <pageSetUpPr fitToPage="1"/>
  </sheetPr>
  <dimension ref="A1:AL21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1675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1676</v>
      </c>
      <c r="B10" s="5" t="s">
        <v>1677</v>
      </c>
      <c r="C10" s="5" t="s">
        <v>1678</v>
      </c>
      <c r="D10" s="5" t="s">
        <v>1679</v>
      </c>
      <c r="E10" s="5">
        <v>1</v>
      </c>
      <c r="F10" s="5">
        <v>22692</v>
      </c>
      <c r="G10" s="5" t="s">
        <v>1680</v>
      </c>
      <c r="H10" s="5" t="s">
        <v>78</v>
      </c>
      <c r="I10" s="5" t="s">
        <v>1681</v>
      </c>
      <c r="J10" s="5">
        <v>14</v>
      </c>
      <c r="K10" s="5">
        <v>0</v>
      </c>
      <c r="L10" s="5" t="s">
        <v>1248</v>
      </c>
      <c r="M10" s="5" t="s">
        <v>42</v>
      </c>
      <c r="N10" s="5">
        <f>((J10*400)+(K10*100))+L10</f>
        <v>5675</v>
      </c>
      <c r="O10" s="5" t="s">
        <v>226</v>
      </c>
      <c r="P10" s="5">
        <f>N10*O10</f>
        <v>851250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851250</v>
      </c>
      <c r="AH10" s="5">
        <f>AG10</f>
        <v>851250</v>
      </c>
      <c r="AI10" s="5">
        <v>50000000</v>
      </c>
      <c r="AJ10" s="5">
        <f>IF((AI10-AH10) &gt; 1,0,IF((AI10-AH10)&lt;0,AH10-AI10,AI10-AH10))</f>
        <v>0</v>
      </c>
      <c r="AK10" s="5">
        <v>0.01</v>
      </c>
      <c r="AL10" s="5">
        <f>ROUND(AJ10*(AK10/100),2)</f>
        <v>0</v>
      </c>
    </row>
    <row r="11" spans="1:38" ht="17.25" x14ac:dyDescent="0.25">
      <c r="A11" s="5" t="s">
        <v>1676</v>
      </c>
      <c r="B11" s="5" t="s">
        <v>1677</v>
      </c>
      <c r="C11" s="5" t="s">
        <v>1678</v>
      </c>
      <c r="D11" s="5" t="s">
        <v>1679</v>
      </c>
      <c r="E11" s="5">
        <v>2</v>
      </c>
      <c r="F11" s="5">
        <v>18731</v>
      </c>
      <c r="G11" s="5" t="s">
        <v>1682</v>
      </c>
      <c r="H11" s="5" t="s">
        <v>40</v>
      </c>
      <c r="I11" s="5"/>
      <c r="J11" s="5">
        <v>8</v>
      </c>
      <c r="K11" s="5">
        <v>0</v>
      </c>
      <c r="L11" s="5" t="s">
        <v>436</v>
      </c>
      <c r="M11" s="5" t="s">
        <v>42</v>
      </c>
      <c r="N11" s="5">
        <f>((J11*400)+(K11*100))+L11</f>
        <v>3202</v>
      </c>
      <c r="O11" s="5" t="s">
        <v>308</v>
      </c>
      <c r="P11" s="5">
        <f>N11*O11</f>
        <v>560350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560350</v>
      </c>
      <c r="AH11" s="5">
        <f>AG11</f>
        <v>560350</v>
      </c>
      <c r="AI11" s="5">
        <v>0</v>
      </c>
      <c r="AJ11" s="5">
        <f>IF((AI11-AH11) &gt; 1,0,IF((AI11-AH11)&lt;0,AH11-AI11,AI11-AH11))</f>
        <v>560350</v>
      </c>
      <c r="AK11" s="5">
        <v>0.01</v>
      </c>
      <c r="AL11" s="5">
        <f>ROUND(AJ11*(AK11/100),2)</f>
        <v>56.04</v>
      </c>
    </row>
    <row r="12" spans="1:38" ht="17.25" x14ac:dyDescent="0.25">
      <c r="A12" s="5" t="s">
        <v>1676</v>
      </c>
      <c r="B12" s="5" t="s">
        <v>1677</v>
      </c>
      <c r="C12" s="5" t="s">
        <v>1678</v>
      </c>
      <c r="D12" s="5" t="s">
        <v>1679</v>
      </c>
      <c r="E12" s="5">
        <v>3</v>
      </c>
      <c r="F12" s="5">
        <v>19230</v>
      </c>
      <c r="G12" s="5" t="s">
        <v>1683</v>
      </c>
      <c r="H12" s="5" t="s">
        <v>78</v>
      </c>
      <c r="I12" s="5" t="s">
        <v>1684</v>
      </c>
      <c r="J12" s="5">
        <v>8</v>
      </c>
      <c r="K12" s="5">
        <v>1</v>
      </c>
      <c r="L12" s="5" t="s">
        <v>1507</v>
      </c>
      <c r="M12" s="5" t="s">
        <v>42</v>
      </c>
      <c r="N12" s="5">
        <f>((J12*400)+(K12*100))+L12</f>
        <v>3351</v>
      </c>
      <c r="O12" s="5" t="s">
        <v>308</v>
      </c>
      <c r="P12" s="5">
        <f>N12*O12</f>
        <v>586425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f>AF12+P12</f>
        <v>586425</v>
      </c>
      <c r="AH12" s="5">
        <f>AG12</f>
        <v>586425</v>
      </c>
      <c r="AI12" s="5">
        <v>50000000</v>
      </c>
      <c r="AJ12" s="5">
        <f>IF((AI12-AH12) &gt; 1,0,IF((AI12-AH12)&lt;0,AH12-AI12,AI12-AH12))</f>
        <v>0</v>
      </c>
      <c r="AK12" s="5">
        <v>0.01</v>
      </c>
      <c r="AL12" s="5">
        <f>ROUND(AJ12*(AK12/100),2)</f>
        <v>0</v>
      </c>
    </row>
    <row r="13" spans="1:38" ht="17.25" x14ac:dyDescent="0.25">
      <c r="A13" s="5" t="s">
        <v>1676</v>
      </c>
      <c r="B13" s="5" t="s">
        <v>1677</v>
      </c>
      <c r="C13" s="5" t="s">
        <v>1678</v>
      </c>
      <c r="D13" s="5" t="s">
        <v>1679</v>
      </c>
      <c r="E13" s="5">
        <v>4</v>
      </c>
      <c r="F13" s="5">
        <v>20055</v>
      </c>
      <c r="G13" s="5" t="s">
        <v>1685</v>
      </c>
      <c r="H13" s="5" t="s">
        <v>78</v>
      </c>
      <c r="I13" s="5" t="s">
        <v>1686</v>
      </c>
      <c r="J13" s="5">
        <v>0</v>
      </c>
      <c r="K13" s="5">
        <v>3</v>
      </c>
      <c r="L13" s="5" t="s">
        <v>70</v>
      </c>
      <c r="M13" s="5" t="s">
        <v>42</v>
      </c>
      <c r="N13" s="5">
        <f>((J13*400)+(K13*100))+L13</f>
        <v>383</v>
      </c>
      <c r="O13" s="5" t="s">
        <v>422</v>
      </c>
      <c r="P13" s="5">
        <f>N13*O13</f>
        <v>86175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>
        <f>AF13+P13</f>
        <v>86175</v>
      </c>
      <c r="AH13" s="5">
        <f>AG13</f>
        <v>86175</v>
      </c>
      <c r="AI13" s="5">
        <v>50000000</v>
      </c>
      <c r="AJ13" s="5">
        <f>IF((AI13-AH13) &gt; 1,0,IF((AI13-AH13)&lt;0,AH13-AI13,AI13-AH13))</f>
        <v>0</v>
      </c>
      <c r="AK13" s="5">
        <v>0.01</v>
      </c>
      <c r="AL13" s="5">
        <f>ROUND(AJ13*(AK13/100),2)</f>
        <v>0</v>
      </c>
    </row>
    <row r="14" spans="1:38" ht="17.25" x14ac:dyDescent="0.25">
      <c r="A14" s="5" t="s">
        <v>1676</v>
      </c>
      <c r="B14" s="5" t="s">
        <v>1677</v>
      </c>
      <c r="C14" s="5" t="s">
        <v>1678</v>
      </c>
      <c r="D14" s="5" t="s">
        <v>1679</v>
      </c>
      <c r="E14" s="5">
        <v>5</v>
      </c>
      <c r="F14" s="5">
        <v>19221</v>
      </c>
      <c r="G14" s="5" t="s">
        <v>1687</v>
      </c>
      <c r="H14" s="5" t="s">
        <v>78</v>
      </c>
      <c r="I14" s="5" t="s">
        <v>1688</v>
      </c>
      <c r="J14" s="5">
        <v>0</v>
      </c>
      <c r="K14" s="5">
        <v>2</v>
      </c>
      <c r="L14" s="5" t="s">
        <v>146</v>
      </c>
      <c r="M14" s="5" t="s">
        <v>42</v>
      </c>
      <c r="N14" s="5">
        <f>((J14*400)+(K14*100))+L14</f>
        <v>230</v>
      </c>
      <c r="O14" s="5" t="s">
        <v>288</v>
      </c>
      <c r="P14" s="5">
        <f>N14*O14</f>
        <v>138000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>
        <f>AF14+P14</f>
        <v>138000</v>
      </c>
      <c r="AH14" s="5">
        <f>AG14</f>
        <v>138000</v>
      </c>
      <c r="AI14" s="5">
        <v>50000000</v>
      </c>
      <c r="AJ14" s="5">
        <f>IF((AI14-AH14) &gt; 1,0,IF((AI14-AH14)&lt;0,AH14-AI14,AI14-AH14))</f>
        <v>0</v>
      </c>
      <c r="AK14" s="5">
        <v>0.01</v>
      </c>
      <c r="AL14" s="5">
        <f>ROUND(AJ14*(AK14/100),2)</f>
        <v>0</v>
      </c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50</v>
      </c>
      <c r="AL15" s="5">
        <f>SUM(AL10:AL14)</f>
        <v>56.04</v>
      </c>
    </row>
    <row r="16" spans="1:38" ht="17.2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 t="s">
        <v>51</v>
      </c>
      <c r="AL16" s="5">
        <f>AL15*0.15</f>
        <v>8.4059999999999988</v>
      </c>
    </row>
    <row r="17" spans="1:38" ht="17.2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 t="s">
        <v>52</v>
      </c>
      <c r="AL17" s="5">
        <f>AL15-AL16</f>
        <v>47.634</v>
      </c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 t="s">
        <v>53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54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ht="17.25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 t="s">
        <v>55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ht="17.25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 t="s">
        <v>56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4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1689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1690</v>
      </c>
      <c r="B10" s="5"/>
      <c r="C10" s="5" t="s">
        <v>1691</v>
      </c>
      <c r="D10" s="5" t="s">
        <v>1692</v>
      </c>
      <c r="E10" s="5">
        <v>1</v>
      </c>
      <c r="F10" s="5">
        <v>21737</v>
      </c>
      <c r="G10" s="5" t="s">
        <v>1693</v>
      </c>
      <c r="H10" s="5" t="s">
        <v>96</v>
      </c>
      <c r="I10" s="5" t="s">
        <v>1694</v>
      </c>
      <c r="J10" s="5">
        <v>2</v>
      </c>
      <c r="K10" s="5">
        <v>3</v>
      </c>
      <c r="L10" s="5" t="s">
        <v>868</v>
      </c>
      <c r="M10" s="5" t="s">
        <v>42</v>
      </c>
      <c r="N10" s="5">
        <f>((J10*400)+(K10*100))+L10</f>
        <v>1131</v>
      </c>
      <c r="O10" s="5" t="s">
        <v>43</v>
      </c>
      <c r="P10" s="5">
        <f>N10*O10</f>
        <v>141375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141375</v>
      </c>
      <c r="AH10" s="5">
        <f>AG10</f>
        <v>141375</v>
      </c>
      <c r="AI10" s="5">
        <v>0</v>
      </c>
      <c r="AJ10" s="5">
        <f>IF((AI10-AH10) &gt; 1,0,IF((AI10-AH10)&lt;0,AH10-AI10,AI10-AH10))</f>
        <v>141375</v>
      </c>
      <c r="AK10" s="5">
        <v>0.01</v>
      </c>
      <c r="AL10" s="5">
        <f>ROUND(AJ10*(AK10/100),2)</f>
        <v>14.14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14.14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2.121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12.019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5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1695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1696</v>
      </c>
      <c r="B10" s="5"/>
      <c r="C10" s="5" t="s">
        <v>1697</v>
      </c>
      <c r="D10" s="5" t="s">
        <v>1698</v>
      </c>
      <c r="E10" s="5">
        <v>1</v>
      </c>
      <c r="F10" s="5">
        <v>20647</v>
      </c>
      <c r="G10" s="5"/>
      <c r="H10" s="5" t="s">
        <v>96</v>
      </c>
      <c r="I10" s="5"/>
      <c r="J10" s="5">
        <v>2</v>
      </c>
      <c r="K10" s="5">
        <v>1</v>
      </c>
      <c r="L10" s="5" t="s">
        <v>1507</v>
      </c>
      <c r="M10" s="5" t="s">
        <v>42</v>
      </c>
      <c r="N10" s="5">
        <f>((J10*400)+(K10*100))+L10</f>
        <v>951</v>
      </c>
      <c r="O10" s="5" t="s">
        <v>43</v>
      </c>
      <c r="P10" s="5">
        <f>N10*O10</f>
        <v>118875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118875</v>
      </c>
      <c r="AH10" s="5">
        <f>AG10</f>
        <v>118875</v>
      </c>
      <c r="AI10" s="5">
        <v>0</v>
      </c>
      <c r="AJ10" s="5">
        <f>IF((AI10-AH10) &gt; 1,0,IF((AI10-AH10)&lt;0,AH10-AI10,AI10-AH10))</f>
        <v>118875</v>
      </c>
      <c r="AK10" s="5">
        <v>0.01</v>
      </c>
      <c r="AL10" s="5">
        <f>ROUND(AJ10*(AK10/100),2)</f>
        <v>11.89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11.89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1.7835000000000001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10.1065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600-000000000000}">
  <sheetPr>
    <pageSetUpPr fitToPage="1"/>
  </sheetPr>
  <dimension ref="A1:AL18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1699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1700</v>
      </c>
      <c r="B10" s="5"/>
      <c r="C10" s="5" t="s">
        <v>1701</v>
      </c>
      <c r="D10" s="5" t="s">
        <v>1702</v>
      </c>
      <c r="E10" s="5">
        <v>1</v>
      </c>
      <c r="F10" s="5">
        <v>18253</v>
      </c>
      <c r="G10" s="5" t="s">
        <v>1703</v>
      </c>
      <c r="H10" s="5" t="s">
        <v>78</v>
      </c>
      <c r="I10" s="5" t="s">
        <v>1704</v>
      </c>
      <c r="J10" s="5">
        <v>1</v>
      </c>
      <c r="K10" s="5">
        <v>0</v>
      </c>
      <c r="L10" s="5" t="s">
        <v>225</v>
      </c>
      <c r="M10" s="5" t="s">
        <v>42</v>
      </c>
      <c r="N10" s="5">
        <f>((J10*400)+(K10*100))+L10</f>
        <v>463</v>
      </c>
      <c r="O10" s="5" t="s">
        <v>1705</v>
      </c>
      <c r="P10" s="5">
        <f>N10*O10</f>
        <v>127325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127325</v>
      </c>
      <c r="AH10" s="5">
        <f>AG10</f>
        <v>127325</v>
      </c>
      <c r="AI10" s="5">
        <v>50000000</v>
      </c>
      <c r="AJ10" s="5">
        <f>IF((AI10-AH10) &gt; 1,0,IF((AI10-AH10)&lt;0,AH10-AI10,AI10-AH10))</f>
        <v>0</v>
      </c>
      <c r="AK10" s="5">
        <v>0.01</v>
      </c>
      <c r="AL10" s="5">
        <f>ROUND(AJ10*(AK10/100),2)</f>
        <v>0</v>
      </c>
    </row>
    <row r="11" spans="1:38" ht="17.25" x14ac:dyDescent="0.25">
      <c r="A11" s="5" t="s">
        <v>1700</v>
      </c>
      <c r="B11" s="5"/>
      <c r="C11" s="5" t="s">
        <v>1701</v>
      </c>
      <c r="D11" s="5" t="s">
        <v>1702</v>
      </c>
      <c r="E11" s="5">
        <v>2</v>
      </c>
      <c r="F11" s="5">
        <v>22279</v>
      </c>
      <c r="G11" s="5" t="s">
        <v>1706</v>
      </c>
      <c r="H11" s="5" t="s">
        <v>96</v>
      </c>
      <c r="I11" s="5" t="s">
        <v>1707</v>
      </c>
      <c r="J11" s="5">
        <v>0</v>
      </c>
      <c r="K11" s="5">
        <v>0</v>
      </c>
      <c r="L11" s="5" t="s">
        <v>747</v>
      </c>
      <c r="M11" s="5" t="s">
        <v>42</v>
      </c>
      <c r="N11" s="5">
        <f>((J11*400)+(K11*100))+L11</f>
        <v>25</v>
      </c>
      <c r="O11" s="5" t="s">
        <v>155</v>
      </c>
      <c r="P11" s="5">
        <f>N11*O11</f>
        <v>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0</v>
      </c>
      <c r="AH11" s="5">
        <f>AG11</f>
        <v>0</v>
      </c>
      <c r="AI11" s="5">
        <v>0</v>
      </c>
      <c r="AJ11" s="5">
        <f>IF((AI11-AH11) &gt; 1,0,IF((AI11-AH11)&lt;0,AH11-AI11,AI11-AH11))</f>
        <v>0</v>
      </c>
      <c r="AK11" s="5">
        <v>0.01</v>
      </c>
      <c r="AL11" s="5">
        <f>ROUND(AJ11*(AK11/100),2)</f>
        <v>0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50</v>
      </c>
      <c r="AL12" s="5">
        <f>SUM(AL10:AL11)</f>
        <v>0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51</v>
      </c>
      <c r="AL13" s="5">
        <f>AL12*0.15</f>
        <v>0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52</v>
      </c>
      <c r="AL14" s="5">
        <f>AL12-AL13</f>
        <v>0</v>
      </c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 t="s">
        <v>53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700-000000000000}">
  <sheetPr>
    <pageSetUpPr fitToPage="1"/>
  </sheetPr>
  <dimension ref="A1:AL19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1708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1709</v>
      </c>
      <c r="B10" s="5" t="s">
        <v>1710</v>
      </c>
      <c r="C10" s="5" t="s">
        <v>1711</v>
      </c>
      <c r="D10" s="5" t="s">
        <v>1712</v>
      </c>
      <c r="E10" s="5">
        <v>1</v>
      </c>
      <c r="F10" s="5">
        <v>19753</v>
      </c>
      <c r="G10" s="5" t="s">
        <v>1713</v>
      </c>
      <c r="H10" s="5" t="s">
        <v>78</v>
      </c>
      <c r="I10" s="5" t="s">
        <v>1714</v>
      </c>
      <c r="J10" s="5">
        <v>0</v>
      </c>
      <c r="K10" s="5">
        <v>0</v>
      </c>
      <c r="L10" s="5" t="s">
        <v>1715</v>
      </c>
      <c r="M10" s="5" t="s">
        <v>45</v>
      </c>
      <c r="N10" s="5">
        <f>((J10*400)+(K10*100))+L10</f>
        <v>17.5</v>
      </c>
      <c r="O10" s="5" t="s">
        <v>99</v>
      </c>
      <c r="P10" s="5">
        <f>N10*O10</f>
        <v>8750</v>
      </c>
      <c r="Q10" s="5">
        <v>1</v>
      </c>
      <c r="R10" s="5" t="s">
        <v>1709</v>
      </c>
      <c r="S10" s="5" t="s">
        <v>1710</v>
      </c>
      <c r="T10" s="5" t="s">
        <v>1711</v>
      </c>
      <c r="U10" s="5" t="s">
        <v>1716</v>
      </c>
      <c r="V10" s="5" t="s">
        <v>1717</v>
      </c>
      <c r="W10" s="5" t="s">
        <v>48</v>
      </c>
      <c r="X10" s="5" t="s">
        <v>49</v>
      </c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>
        <v>0</v>
      </c>
      <c r="K11" s="5">
        <v>0</v>
      </c>
      <c r="L11" s="5" t="s">
        <v>102</v>
      </c>
      <c r="M11" s="5" t="s">
        <v>236</v>
      </c>
      <c r="N11" s="5">
        <f>((J11*400)+(K11*100))+L11</f>
        <v>40</v>
      </c>
      <c r="O11" s="5" t="s">
        <v>99</v>
      </c>
      <c r="P11" s="5">
        <f>N11*O11</f>
        <v>20000</v>
      </c>
      <c r="Q11" s="5">
        <v>1</v>
      </c>
      <c r="R11" s="5" t="s">
        <v>1709</v>
      </c>
      <c r="S11" s="5" t="s">
        <v>1710</v>
      </c>
      <c r="T11" s="5" t="s">
        <v>1711</v>
      </c>
      <c r="U11" s="5" t="s">
        <v>1716</v>
      </c>
      <c r="V11" s="5" t="s">
        <v>1717</v>
      </c>
      <c r="W11" s="5" t="s">
        <v>1718</v>
      </c>
      <c r="X11" s="5" t="s">
        <v>49</v>
      </c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14</v>
      </c>
      <c r="K12" s="5">
        <v>1</v>
      </c>
      <c r="L12" s="5" t="s">
        <v>1719</v>
      </c>
      <c r="M12" s="5" t="s">
        <v>42</v>
      </c>
      <c r="N12" s="5">
        <f>((J12*400)+(K12*100))+L12</f>
        <v>5703.5</v>
      </c>
      <c r="O12" s="5" t="s">
        <v>99</v>
      </c>
      <c r="P12" s="5">
        <f>N12*O12</f>
        <v>2851750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f>AF12+P12</f>
        <v>2851750</v>
      </c>
      <c r="AH12" s="5">
        <f>AG12</f>
        <v>2851750</v>
      </c>
      <c r="AI12" s="5">
        <v>50000000</v>
      </c>
      <c r="AJ12" s="5">
        <f>IF((AI12-AH12) &gt; 1,0,IF((AI12-AH12)&lt;0,AH12-AI12,AI12-AH12))</f>
        <v>0</v>
      </c>
      <c r="AK12" s="5">
        <v>0.01</v>
      </c>
      <c r="AL12" s="5">
        <f>ROUND(AJ12*(AK12/100),2)</f>
        <v>0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50</v>
      </c>
      <c r="AL13" s="5">
        <f>SUM(AL10:AL12)</f>
        <v>0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51</v>
      </c>
      <c r="AL14" s="5">
        <f>AL13*0.15</f>
        <v>0</v>
      </c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52</v>
      </c>
      <c r="AL15" s="5">
        <f>AL13-AL14</f>
        <v>0</v>
      </c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 t="s">
        <v>53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54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55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56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800-000000000000}">
  <sheetPr>
    <pageSetUpPr fitToPage="1"/>
  </sheetPr>
  <dimension ref="A1:AL22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1720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1721</v>
      </c>
      <c r="B10" s="5" t="s">
        <v>1722</v>
      </c>
      <c r="C10" s="5" t="s">
        <v>1723</v>
      </c>
      <c r="D10" s="5" t="s">
        <v>1724</v>
      </c>
      <c r="E10" s="5">
        <v>1</v>
      </c>
      <c r="F10" s="5">
        <v>19892</v>
      </c>
      <c r="G10" s="5" t="s">
        <v>1725</v>
      </c>
      <c r="H10" s="5" t="s">
        <v>96</v>
      </c>
      <c r="I10" s="5" t="s">
        <v>1726</v>
      </c>
      <c r="J10" s="5">
        <v>0</v>
      </c>
      <c r="K10" s="5">
        <v>1</v>
      </c>
      <c r="L10" s="5" t="s">
        <v>119</v>
      </c>
      <c r="M10" s="5" t="s">
        <v>42</v>
      </c>
      <c r="N10" s="5">
        <f t="shared" ref="N10:N15" si="0">((J10*400)+(K10*100))+L10</f>
        <v>100</v>
      </c>
      <c r="O10" s="5" t="s">
        <v>63</v>
      </c>
      <c r="P10" s="5">
        <f t="shared" ref="P10:P15" si="1">N10*O10</f>
        <v>7500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 t="shared" ref="AG10:AG15" si="2">AF10+P10</f>
        <v>7500</v>
      </c>
      <c r="AH10" s="5">
        <f t="shared" ref="AH10:AH15" si="3">AG10</f>
        <v>7500</v>
      </c>
      <c r="AI10" s="5">
        <v>0</v>
      </c>
      <c r="AJ10" s="5">
        <f t="shared" ref="AJ10:AJ15" si="4">IF((AI10-AH10) &gt; 1,0,IF((AI10-AH10)&lt;0,AH10-AI10,AI10-AH10))</f>
        <v>7500</v>
      </c>
      <c r="AK10" s="5">
        <v>0.01</v>
      </c>
      <c r="AL10" s="5">
        <f t="shared" ref="AL10:AL15" si="5">ROUND(AJ10*(AK10/100),2)</f>
        <v>0.75</v>
      </c>
    </row>
    <row r="11" spans="1:38" ht="17.25" x14ac:dyDescent="0.25">
      <c r="A11" s="5" t="s">
        <v>1721</v>
      </c>
      <c r="B11" s="5" t="s">
        <v>1722</v>
      </c>
      <c r="C11" s="5" t="s">
        <v>1723</v>
      </c>
      <c r="D11" s="5" t="s">
        <v>1724</v>
      </c>
      <c r="E11" s="5">
        <v>2</v>
      </c>
      <c r="F11" s="5">
        <v>20992</v>
      </c>
      <c r="G11" s="5" t="s">
        <v>1727</v>
      </c>
      <c r="H11" s="5" t="s">
        <v>96</v>
      </c>
      <c r="I11" s="5" t="s">
        <v>1728</v>
      </c>
      <c r="J11" s="5">
        <v>0</v>
      </c>
      <c r="K11" s="5">
        <v>1</v>
      </c>
      <c r="L11" s="5" t="s">
        <v>590</v>
      </c>
      <c r="M11" s="5" t="s">
        <v>42</v>
      </c>
      <c r="N11" s="5">
        <f t="shared" si="0"/>
        <v>106</v>
      </c>
      <c r="O11" s="5" t="s">
        <v>63</v>
      </c>
      <c r="P11" s="5">
        <f t="shared" si="1"/>
        <v>7950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 t="shared" si="2"/>
        <v>7950</v>
      </c>
      <c r="AH11" s="5">
        <f t="shared" si="3"/>
        <v>7950</v>
      </c>
      <c r="AI11" s="5">
        <v>0</v>
      </c>
      <c r="AJ11" s="5">
        <f t="shared" si="4"/>
        <v>7950</v>
      </c>
      <c r="AK11" s="5">
        <v>0.01</v>
      </c>
      <c r="AL11" s="5">
        <f t="shared" si="5"/>
        <v>0.8</v>
      </c>
    </row>
    <row r="12" spans="1:38" ht="17.25" x14ac:dyDescent="0.25">
      <c r="A12" s="5" t="s">
        <v>1721</v>
      </c>
      <c r="B12" s="5" t="s">
        <v>1722</v>
      </c>
      <c r="C12" s="5" t="s">
        <v>1723</v>
      </c>
      <c r="D12" s="5" t="s">
        <v>1724</v>
      </c>
      <c r="E12" s="5">
        <v>3</v>
      </c>
      <c r="F12" s="5">
        <v>20294</v>
      </c>
      <c r="G12" s="5" t="s">
        <v>1729</v>
      </c>
      <c r="H12" s="5" t="s">
        <v>96</v>
      </c>
      <c r="I12" s="5" t="s">
        <v>1730</v>
      </c>
      <c r="J12" s="5">
        <v>0</v>
      </c>
      <c r="K12" s="5">
        <v>1</v>
      </c>
      <c r="L12" s="5" t="s">
        <v>590</v>
      </c>
      <c r="M12" s="5" t="s">
        <v>42</v>
      </c>
      <c r="N12" s="5">
        <f t="shared" si="0"/>
        <v>106</v>
      </c>
      <c r="O12" s="5" t="s">
        <v>63</v>
      </c>
      <c r="P12" s="5">
        <f t="shared" si="1"/>
        <v>7950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f t="shared" si="2"/>
        <v>7950</v>
      </c>
      <c r="AH12" s="5">
        <f t="shared" si="3"/>
        <v>7950</v>
      </c>
      <c r="AI12" s="5">
        <v>0</v>
      </c>
      <c r="AJ12" s="5">
        <f t="shared" si="4"/>
        <v>7950</v>
      </c>
      <c r="AK12" s="5">
        <v>0.01</v>
      </c>
      <c r="AL12" s="5">
        <f t="shared" si="5"/>
        <v>0.8</v>
      </c>
    </row>
    <row r="13" spans="1:38" ht="17.25" x14ac:dyDescent="0.25">
      <c r="A13" s="5" t="s">
        <v>1721</v>
      </c>
      <c r="B13" s="5" t="s">
        <v>1722</v>
      </c>
      <c r="C13" s="5" t="s">
        <v>1723</v>
      </c>
      <c r="D13" s="5" t="s">
        <v>1724</v>
      </c>
      <c r="E13" s="5">
        <v>4</v>
      </c>
      <c r="F13" s="5">
        <v>20492</v>
      </c>
      <c r="G13" s="5" t="s">
        <v>1731</v>
      </c>
      <c r="H13" s="5" t="s">
        <v>96</v>
      </c>
      <c r="I13" s="5" t="s">
        <v>1732</v>
      </c>
      <c r="J13" s="5">
        <v>0</v>
      </c>
      <c r="K13" s="5">
        <v>1</v>
      </c>
      <c r="L13" s="5" t="s">
        <v>436</v>
      </c>
      <c r="M13" s="5" t="s">
        <v>42</v>
      </c>
      <c r="N13" s="5">
        <f t="shared" si="0"/>
        <v>102</v>
      </c>
      <c r="O13" s="5" t="s">
        <v>63</v>
      </c>
      <c r="P13" s="5">
        <f t="shared" si="1"/>
        <v>7650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>
        <f t="shared" si="2"/>
        <v>7650</v>
      </c>
      <c r="AH13" s="5">
        <f t="shared" si="3"/>
        <v>7650</v>
      </c>
      <c r="AI13" s="5">
        <v>0</v>
      </c>
      <c r="AJ13" s="5">
        <f t="shared" si="4"/>
        <v>7650</v>
      </c>
      <c r="AK13" s="5">
        <v>0.01</v>
      </c>
      <c r="AL13" s="5">
        <f t="shared" si="5"/>
        <v>0.77</v>
      </c>
    </row>
    <row r="14" spans="1:38" ht="17.25" x14ac:dyDescent="0.25">
      <c r="A14" s="5" t="s">
        <v>1721</v>
      </c>
      <c r="B14" s="5" t="s">
        <v>1722</v>
      </c>
      <c r="C14" s="5" t="s">
        <v>1723</v>
      </c>
      <c r="D14" s="5" t="s">
        <v>1724</v>
      </c>
      <c r="E14" s="5">
        <v>5</v>
      </c>
      <c r="F14" s="5">
        <v>21498</v>
      </c>
      <c r="G14" s="5" t="s">
        <v>1733</v>
      </c>
      <c r="H14" s="5" t="s">
        <v>96</v>
      </c>
      <c r="I14" s="5" t="s">
        <v>1734</v>
      </c>
      <c r="J14" s="5">
        <v>0</v>
      </c>
      <c r="K14" s="5">
        <v>1</v>
      </c>
      <c r="L14" s="5" t="s">
        <v>436</v>
      </c>
      <c r="M14" s="5" t="s">
        <v>42</v>
      </c>
      <c r="N14" s="5">
        <f t="shared" si="0"/>
        <v>102</v>
      </c>
      <c r="O14" s="5" t="s">
        <v>63</v>
      </c>
      <c r="P14" s="5">
        <f t="shared" si="1"/>
        <v>7650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>
        <f t="shared" si="2"/>
        <v>7650</v>
      </c>
      <c r="AH14" s="5">
        <f t="shared" si="3"/>
        <v>7650</v>
      </c>
      <c r="AI14" s="5">
        <v>0</v>
      </c>
      <c r="AJ14" s="5">
        <f t="shared" si="4"/>
        <v>7650</v>
      </c>
      <c r="AK14" s="5">
        <v>0.01</v>
      </c>
      <c r="AL14" s="5">
        <f t="shared" si="5"/>
        <v>0.77</v>
      </c>
    </row>
    <row r="15" spans="1:38" ht="17.25" x14ac:dyDescent="0.25">
      <c r="A15" s="5" t="s">
        <v>1721</v>
      </c>
      <c r="B15" s="5" t="s">
        <v>1722</v>
      </c>
      <c r="C15" s="5" t="s">
        <v>1723</v>
      </c>
      <c r="D15" s="5" t="s">
        <v>1724</v>
      </c>
      <c r="E15" s="5">
        <v>6</v>
      </c>
      <c r="F15" s="5">
        <v>22773</v>
      </c>
      <c r="G15" s="5" t="s">
        <v>1735</v>
      </c>
      <c r="H15" s="5" t="s">
        <v>96</v>
      </c>
      <c r="I15" s="5" t="s">
        <v>1736</v>
      </c>
      <c r="J15" s="5">
        <v>0</v>
      </c>
      <c r="K15" s="5">
        <v>1</v>
      </c>
      <c r="L15" s="5" t="s">
        <v>349</v>
      </c>
      <c r="M15" s="5" t="s">
        <v>42</v>
      </c>
      <c r="N15" s="5">
        <f t="shared" si="0"/>
        <v>110</v>
      </c>
      <c r="O15" s="5" t="s">
        <v>43</v>
      </c>
      <c r="P15" s="5">
        <f t="shared" si="1"/>
        <v>13750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>
        <f t="shared" si="2"/>
        <v>13750</v>
      </c>
      <c r="AH15" s="5">
        <f t="shared" si="3"/>
        <v>13750</v>
      </c>
      <c r="AI15" s="5">
        <v>0</v>
      </c>
      <c r="AJ15" s="5">
        <f t="shared" si="4"/>
        <v>13750</v>
      </c>
      <c r="AK15" s="5">
        <v>0.01</v>
      </c>
      <c r="AL15" s="5">
        <f t="shared" si="5"/>
        <v>1.38</v>
      </c>
    </row>
    <row r="16" spans="1:38" ht="17.2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 t="s">
        <v>50</v>
      </c>
      <c r="AL16" s="5">
        <f>SUM(AL10:AL15)</f>
        <v>5.27</v>
      </c>
    </row>
    <row r="17" spans="1:38" ht="17.2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 t="s">
        <v>51</v>
      </c>
      <c r="AL17" s="5">
        <f>AL16*0.15</f>
        <v>0.79049999999999987</v>
      </c>
    </row>
    <row r="18" spans="1:38" ht="17.2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 t="s">
        <v>52</v>
      </c>
      <c r="AL18" s="5">
        <f>AL16-AL17</f>
        <v>4.4794999999999998</v>
      </c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 t="s">
        <v>53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ht="17.25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 t="s">
        <v>54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ht="17.25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 t="s">
        <v>55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ht="17.25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 t="s">
        <v>56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9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1737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1738</v>
      </c>
      <c r="B10" s="5" t="s">
        <v>1739</v>
      </c>
      <c r="C10" s="5" t="s">
        <v>1740</v>
      </c>
      <c r="D10" s="5" t="s">
        <v>1741</v>
      </c>
      <c r="E10" s="5">
        <v>1</v>
      </c>
      <c r="F10" s="5">
        <v>20915</v>
      </c>
      <c r="G10" s="5" t="s">
        <v>1742</v>
      </c>
      <c r="H10" s="5" t="s">
        <v>40</v>
      </c>
      <c r="I10" s="5"/>
      <c r="J10" s="5">
        <v>6</v>
      </c>
      <c r="K10" s="5">
        <v>0</v>
      </c>
      <c r="L10" s="5" t="s">
        <v>1743</v>
      </c>
      <c r="M10" s="5" t="s">
        <v>42</v>
      </c>
      <c r="N10" s="5">
        <f>((J10*400)+(K10*100))+L10</f>
        <v>2459</v>
      </c>
      <c r="O10" s="5" t="s">
        <v>308</v>
      </c>
      <c r="P10" s="5">
        <f>N10*O10</f>
        <v>430325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430325</v>
      </c>
      <c r="AH10" s="5">
        <f>AG10</f>
        <v>430325</v>
      </c>
      <c r="AI10" s="5">
        <v>0</v>
      </c>
      <c r="AJ10" s="5">
        <f>IF((AI10-AH10) &gt; 1,0,IF((AI10-AH10)&lt;0,AH10-AI10,AI10-AH10))</f>
        <v>430325</v>
      </c>
      <c r="AK10" s="5">
        <v>0.01</v>
      </c>
      <c r="AL10" s="5">
        <f>ROUND(AJ10*(AK10/100),2)</f>
        <v>43.03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43.03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6.4545000000000003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36.575499999999998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A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1744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1745</v>
      </c>
      <c r="B10" s="5" t="s">
        <v>1746</v>
      </c>
      <c r="C10" s="5" t="s">
        <v>1747</v>
      </c>
      <c r="D10" s="5" t="s">
        <v>1748</v>
      </c>
      <c r="E10" s="5">
        <v>1</v>
      </c>
      <c r="F10" s="5">
        <v>18186</v>
      </c>
      <c r="G10" s="5" t="s">
        <v>1749</v>
      </c>
      <c r="H10" s="5" t="s">
        <v>40</v>
      </c>
      <c r="I10" s="5"/>
      <c r="J10" s="5">
        <v>12</v>
      </c>
      <c r="K10" s="5">
        <v>3</v>
      </c>
      <c r="L10" s="5" t="s">
        <v>421</v>
      </c>
      <c r="M10" s="5" t="s">
        <v>42</v>
      </c>
      <c r="N10" s="5">
        <f>((J10*400)+(K10*100))+L10</f>
        <v>5168</v>
      </c>
      <c r="O10" s="5" t="s">
        <v>43</v>
      </c>
      <c r="P10" s="5">
        <f>N10*O10</f>
        <v>646000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646000</v>
      </c>
      <c r="AH10" s="5">
        <f>AG10</f>
        <v>646000</v>
      </c>
      <c r="AI10" s="5">
        <v>0</v>
      </c>
      <c r="AJ10" s="5">
        <f>IF((AI10-AH10) &gt; 1,0,IF((AI10-AH10)&lt;0,AH10-AI10,AI10-AH10))</f>
        <v>646000</v>
      </c>
      <c r="AK10" s="5">
        <v>0.01</v>
      </c>
      <c r="AL10" s="5">
        <f>ROUND(AJ10*(AK10/100),2)</f>
        <v>64.599999999999994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64.599999999999994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9.69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54.91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B00-000000000000}">
  <sheetPr>
    <pageSetUpPr fitToPage="1"/>
  </sheetPr>
  <dimension ref="A1:AL19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1750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1751</v>
      </c>
      <c r="B10" s="5" t="s">
        <v>1752</v>
      </c>
      <c r="C10" s="5" t="s">
        <v>1753</v>
      </c>
      <c r="D10" s="5" t="s">
        <v>1754</v>
      </c>
      <c r="E10" s="5">
        <v>1</v>
      </c>
      <c r="F10" s="5">
        <v>22068</v>
      </c>
      <c r="G10" s="5" t="s">
        <v>1755</v>
      </c>
      <c r="H10" s="5" t="s">
        <v>78</v>
      </c>
      <c r="I10" s="5" t="s">
        <v>1756</v>
      </c>
      <c r="J10" s="5">
        <v>1</v>
      </c>
      <c r="K10" s="5">
        <v>0</v>
      </c>
      <c r="L10" s="5" t="s">
        <v>907</v>
      </c>
      <c r="M10" s="5" t="s">
        <v>42</v>
      </c>
      <c r="N10" s="5">
        <f>((J10*400)+(K10*100))+L10</f>
        <v>438</v>
      </c>
      <c r="O10" s="5" t="s">
        <v>43</v>
      </c>
      <c r="P10" s="5">
        <f>N10*O10</f>
        <v>54750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54750</v>
      </c>
      <c r="AH10" s="5">
        <f>AG10</f>
        <v>54750</v>
      </c>
      <c r="AI10" s="5">
        <v>50000000</v>
      </c>
      <c r="AJ10" s="5">
        <f>IF((AI10-AH10) &gt; 1,0,IF((AI10-AH10)&lt;0,AH10-AI10,AI10-AH10))</f>
        <v>0</v>
      </c>
      <c r="AK10" s="5">
        <v>0.01</v>
      </c>
      <c r="AL10" s="5">
        <f>ROUND(AJ10*(AK10/100),2)</f>
        <v>0</v>
      </c>
    </row>
    <row r="11" spans="1:38" ht="17.25" x14ac:dyDescent="0.25">
      <c r="A11" s="5" t="s">
        <v>1751</v>
      </c>
      <c r="B11" s="5" t="s">
        <v>1752</v>
      </c>
      <c r="C11" s="5" t="s">
        <v>1753</v>
      </c>
      <c r="D11" s="5" t="s">
        <v>1754</v>
      </c>
      <c r="E11" s="5">
        <v>2</v>
      </c>
      <c r="F11" s="5">
        <v>22562</v>
      </c>
      <c r="G11" s="5" t="s">
        <v>1757</v>
      </c>
      <c r="H11" s="5" t="s">
        <v>78</v>
      </c>
      <c r="I11" s="5" t="s">
        <v>1758</v>
      </c>
      <c r="J11" s="5">
        <v>0</v>
      </c>
      <c r="K11" s="5">
        <v>0</v>
      </c>
      <c r="L11" s="5" t="s">
        <v>1209</v>
      </c>
      <c r="M11" s="5" t="s">
        <v>42</v>
      </c>
      <c r="N11" s="5">
        <f>((J11*400)+(K11*100))+L11</f>
        <v>67</v>
      </c>
      <c r="O11" s="5" t="s">
        <v>187</v>
      </c>
      <c r="P11" s="5">
        <f>N11*O11</f>
        <v>46900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46900</v>
      </c>
      <c r="AH11" s="5">
        <f>AG11</f>
        <v>46900</v>
      </c>
      <c r="AI11" s="5">
        <v>50000000</v>
      </c>
      <c r="AJ11" s="5">
        <f>IF((AI11-AH11) &gt; 1,0,IF((AI11-AH11)&lt;0,AH11-AI11,AI11-AH11))</f>
        <v>0</v>
      </c>
      <c r="AK11" s="5">
        <v>0.01</v>
      </c>
      <c r="AL11" s="5">
        <f>ROUND(AJ11*(AK11/100),2)</f>
        <v>0</v>
      </c>
    </row>
    <row r="12" spans="1:38" ht="17.25" x14ac:dyDescent="0.25">
      <c r="A12" s="5" t="s">
        <v>1751</v>
      </c>
      <c r="B12" s="5" t="s">
        <v>1752</v>
      </c>
      <c r="C12" s="5" t="s">
        <v>1753</v>
      </c>
      <c r="D12" s="5" t="s">
        <v>1754</v>
      </c>
      <c r="E12" s="5">
        <v>3</v>
      </c>
      <c r="F12" s="5">
        <v>20161</v>
      </c>
      <c r="G12" s="5" t="s">
        <v>1759</v>
      </c>
      <c r="H12" s="5" t="s">
        <v>40</v>
      </c>
      <c r="I12" s="5" t="s">
        <v>1760</v>
      </c>
      <c r="J12" s="5">
        <v>11</v>
      </c>
      <c r="K12" s="5">
        <v>0</v>
      </c>
      <c r="L12" s="5" t="s">
        <v>778</v>
      </c>
      <c r="M12" s="5" t="s">
        <v>42</v>
      </c>
      <c r="N12" s="5">
        <f>((J12*400)+(K12*100))+L12</f>
        <v>4447</v>
      </c>
      <c r="O12" s="5" t="s">
        <v>43</v>
      </c>
      <c r="P12" s="5">
        <f>N12*O12</f>
        <v>555875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f>AF12+P12</f>
        <v>555875</v>
      </c>
      <c r="AH12" s="5">
        <f>AG12</f>
        <v>555875</v>
      </c>
      <c r="AI12" s="5">
        <v>0</v>
      </c>
      <c r="AJ12" s="5">
        <f>IF((AI12-AH12) &gt; 1,0,IF((AI12-AH12)&lt;0,AH12-AI12,AI12-AH12))</f>
        <v>555875</v>
      </c>
      <c r="AK12" s="5">
        <v>0.01</v>
      </c>
      <c r="AL12" s="5">
        <f>ROUND(AJ12*(AK12/100),2)</f>
        <v>55.59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50</v>
      </c>
      <c r="AL13" s="5">
        <f>SUM(AL10:AL12)</f>
        <v>55.59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51</v>
      </c>
      <c r="AL14" s="5">
        <f>AL13*0.15</f>
        <v>8.3384999999999998</v>
      </c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52</v>
      </c>
      <c r="AL15" s="5">
        <f>AL13-AL14</f>
        <v>47.251500000000007</v>
      </c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 t="s">
        <v>53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54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55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56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C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1761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1762</v>
      </c>
      <c r="B10" s="5" t="s">
        <v>1763</v>
      </c>
      <c r="C10" s="5" t="s">
        <v>1764</v>
      </c>
      <c r="D10" s="5" t="s">
        <v>1765</v>
      </c>
      <c r="E10" s="5">
        <v>1</v>
      </c>
      <c r="F10" s="5">
        <v>19630</v>
      </c>
      <c r="G10" s="5" t="s">
        <v>1766</v>
      </c>
      <c r="H10" s="5" t="s">
        <v>40</v>
      </c>
      <c r="I10" s="5"/>
      <c r="J10" s="5">
        <v>5</v>
      </c>
      <c r="K10" s="5">
        <v>1</v>
      </c>
      <c r="L10" s="5" t="s">
        <v>1743</v>
      </c>
      <c r="M10" s="5" t="s">
        <v>42</v>
      </c>
      <c r="N10" s="5">
        <f>((J10*400)+(K10*100))+L10</f>
        <v>2159</v>
      </c>
      <c r="O10" s="5" t="s">
        <v>43</v>
      </c>
      <c r="P10" s="5">
        <f>N10*O10</f>
        <v>269875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269875</v>
      </c>
      <c r="AH10" s="5">
        <f>AG10</f>
        <v>269875</v>
      </c>
      <c r="AI10" s="5">
        <v>0</v>
      </c>
      <c r="AJ10" s="5">
        <f>IF((AI10-AH10) &gt; 1,0,IF((AI10-AH10)&lt;0,AH10-AI10,AI10-AH10))</f>
        <v>269875</v>
      </c>
      <c r="AK10" s="5">
        <v>0.01</v>
      </c>
      <c r="AL10" s="5">
        <f>ROUND(AJ10*(AK10/100),2)</f>
        <v>26.99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26.99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4.0484999999999998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22.941499999999998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L24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227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228</v>
      </c>
      <c r="B10" s="5" t="s">
        <v>229</v>
      </c>
      <c r="C10" s="5" t="s">
        <v>230</v>
      </c>
      <c r="D10" s="5" t="s">
        <v>231</v>
      </c>
      <c r="E10" s="5">
        <v>1</v>
      </c>
      <c r="F10" s="5">
        <v>18981</v>
      </c>
      <c r="G10" s="5" t="s">
        <v>232</v>
      </c>
      <c r="H10" s="5" t="s">
        <v>78</v>
      </c>
      <c r="I10" s="5" t="s">
        <v>233</v>
      </c>
      <c r="J10" s="5">
        <v>0</v>
      </c>
      <c r="K10" s="5">
        <v>1</v>
      </c>
      <c r="L10" s="5" t="s">
        <v>119</v>
      </c>
      <c r="M10" s="5" t="s">
        <v>42</v>
      </c>
      <c r="N10" s="5">
        <f t="shared" ref="N10:N17" si="0">((J10*400)+(K10*100))+L10</f>
        <v>100</v>
      </c>
      <c r="O10" s="5" t="s">
        <v>187</v>
      </c>
      <c r="P10" s="5">
        <f t="shared" ref="P10:P17" si="1">N10*O10</f>
        <v>70000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70000</v>
      </c>
      <c r="AH10" s="5">
        <f>AG10</f>
        <v>70000</v>
      </c>
      <c r="AI10" s="5">
        <v>50000000</v>
      </c>
      <c r="AJ10" s="5">
        <f>IF((AI10-AH10) &gt; 1,0,IF((AI10-AH10)&lt;0,AH10-AI10,AI10-AH10))</f>
        <v>0</v>
      </c>
      <c r="AK10" s="5">
        <v>0.01</v>
      </c>
      <c r="AL10" s="5">
        <f>ROUND(AJ10*(AK10/100),2)</f>
        <v>0</v>
      </c>
    </row>
    <row r="11" spans="1:38" ht="17.25" x14ac:dyDescent="0.25">
      <c r="A11" s="5" t="s">
        <v>228</v>
      </c>
      <c r="B11" s="5" t="s">
        <v>229</v>
      </c>
      <c r="C11" s="5" t="s">
        <v>230</v>
      </c>
      <c r="D11" s="5" t="s">
        <v>231</v>
      </c>
      <c r="E11" s="5">
        <v>2</v>
      </c>
      <c r="F11" s="5">
        <v>20386</v>
      </c>
      <c r="G11" s="5" t="s">
        <v>234</v>
      </c>
      <c r="H11" s="5" t="s">
        <v>78</v>
      </c>
      <c r="I11" s="5" t="s">
        <v>235</v>
      </c>
      <c r="J11" s="5">
        <v>0</v>
      </c>
      <c r="K11" s="5">
        <v>0</v>
      </c>
      <c r="L11" s="5" t="s">
        <v>62</v>
      </c>
      <c r="M11" s="5" t="s">
        <v>236</v>
      </c>
      <c r="N11" s="5">
        <f t="shared" si="0"/>
        <v>91</v>
      </c>
      <c r="O11" s="5" t="s">
        <v>187</v>
      </c>
      <c r="P11" s="5">
        <f t="shared" si="1"/>
        <v>63700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63700</v>
      </c>
      <c r="AH11" s="5">
        <f>AG11</f>
        <v>63700</v>
      </c>
      <c r="AI11" s="5">
        <v>0</v>
      </c>
      <c r="AJ11" s="5">
        <f>IF((AI11-AH11) &gt; 1,0,IF((AI11-AH11)&lt;0,AH11-AI11,AI11-AH11))</f>
        <v>63700</v>
      </c>
      <c r="AK11" s="5">
        <v>0.3</v>
      </c>
      <c r="AL11" s="5">
        <f>ROUND(AJ11*(AK11/100),2)</f>
        <v>191.1</v>
      </c>
    </row>
    <row r="12" spans="1:38" ht="17.25" x14ac:dyDescent="0.25">
      <c r="A12" s="5" t="s">
        <v>228</v>
      </c>
      <c r="B12" s="5" t="s">
        <v>229</v>
      </c>
      <c r="C12" s="5" t="s">
        <v>230</v>
      </c>
      <c r="D12" s="5" t="s">
        <v>231</v>
      </c>
      <c r="E12" s="5">
        <v>3</v>
      </c>
      <c r="F12" s="5">
        <v>21570</v>
      </c>
      <c r="G12" s="5" t="s">
        <v>237</v>
      </c>
      <c r="H12" s="5" t="s">
        <v>78</v>
      </c>
      <c r="I12" s="5" t="s">
        <v>238</v>
      </c>
      <c r="J12" s="5">
        <v>0</v>
      </c>
      <c r="K12" s="5">
        <v>0</v>
      </c>
      <c r="L12" s="5" t="s">
        <v>239</v>
      </c>
      <c r="M12" s="5" t="s">
        <v>236</v>
      </c>
      <c r="N12" s="5">
        <f t="shared" si="0"/>
        <v>15.75</v>
      </c>
      <c r="O12" s="5" t="s">
        <v>226</v>
      </c>
      <c r="P12" s="5">
        <f t="shared" si="1"/>
        <v>2362.5</v>
      </c>
      <c r="Q12" s="5">
        <v>1</v>
      </c>
      <c r="R12" s="5" t="s">
        <v>228</v>
      </c>
      <c r="S12" s="5" t="s">
        <v>229</v>
      </c>
      <c r="T12" s="5" t="s">
        <v>230</v>
      </c>
      <c r="U12" s="5" t="s">
        <v>240</v>
      </c>
      <c r="V12" s="5" t="s">
        <v>241</v>
      </c>
      <c r="W12" s="5" t="s">
        <v>242</v>
      </c>
      <c r="X12" s="5" t="s">
        <v>49</v>
      </c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0</v>
      </c>
      <c r="K13" s="5">
        <v>0</v>
      </c>
      <c r="L13" s="5" t="s">
        <v>146</v>
      </c>
      <c r="M13" s="5" t="s">
        <v>236</v>
      </c>
      <c r="N13" s="5">
        <f t="shared" si="0"/>
        <v>30</v>
      </c>
      <c r="O13" s="5" t="s">
        <v>226</v>
      </c>
      <c r="P13" s="5">
        <f t="shared" si="1"/>
        <v>4500</v>
      </c>
      <c r="Q13" s="5">
        <v>1</v>
      </c>
      <c r="R13" s="5" t="s">
        <v>228</v>
      </c>
      <c r="S13" s="5" t="s">
        <v>229</v>
      </c>
      <c r="T13" s="5" t="s">
        <v>230</v>
      </c>
      <c r="U13" s="5" t="s">
        <v>240</v>
      </c>
      <c r="V13" s="5" t="s">
        <v>243</v>
      </c>
      <c r="W13" s="5" t="s">
        <v>244</v>
      </c>
      <c r="X13" s="5" t="s">
        <v>49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0</v>
      </c>
      <c r="K14" s="5">
        <v>2</v>
      </c>
      <c r="L14" s="5" t="s">
        <v>119</v>
      </c>
      <c r="M14" s="5" t="s">
        <v>236</v>
      </c>
      <c r="N14" s="5">
        <f t="shared" si="0"/>
        <v>200</v>
      </c>
      <c r="O14" s="5" t="s">
        <v>226</v>
      </c>
      <c r="P14" s="5">
        <f t="shared" si="1"/>
        <v>30000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>
        <f>AF14+P14</f>
        <v>30000</v>
      </c>
      <c r="AH14" s="5">
        <f>AG14</f>
        <v>30000</v>
      </c>
      <c r="AI14" s="5">
        <v>0</v>
      </c>
      <c r="AJ14" s="5">
        <f>IF((AI14-AH14) &gt; 1,0,IF((AI14-AH14)&lt;0,AH14-AI14,AI14-AH14))</f>
        <v>30000</v>
      </c>
      <c r="AK14" s="5">
        <v>0.3</v>
      </c>
      <c r="AL14" s="5">
        <f>ROUND(AJ14*(AK14/100),2)</f>
        <v>90</v>
      </c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</v>
      </c>
      <c r="K15" s="5">
        <v>1</v>
      </c>
      <c r="L15" s="5" t="s">
        <v>245</v>
      </c>
      <c r="M15" s="5" t="s">
        <v>42</v>
      </c>
      <c r="N15" s="5">
        <f t="shared" si="0"/>
        <v>554.25</v>
      </c>
      <c r="O15" s="5" t="s">
        <v>226</v>
      </c>
      <c r="P15" s="5">
        <f t="shared" si="1"/>
        <v>83137.5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>
        <f>AF15+P15</f>
        <v>83137.5</v>
      </c>
      <c r="AH15" s="5">
        <f>AG15</f>
        <v>83137.5</v>
      </c>
      <c r="AI15" s="5">
        <v>50000000</v>
      </c>
      <c r="AJ15" s="5">
        <f>IF((AI15-AH15) &gt; 1,0,IF((AI15-AH15)&lt;0,AH15-AI15,AI15-AH15))</f>
        <v>0</v>
      </c>
      <c r="AK15" s="5">
        <v>0.01</v>
      </c>
      <c r="AL15" s="5">
        <f>ROUND(AJ15*(AK15/100),2)</f>
        <v>0</v>
      </c>
    </row>
    <row r="16" spans="1:38" ht="17.25" x14ac:dyDescent="0.25">
      <c r="A16" s="5" t="s">
        <v>228</v>
      </c>
      <c r="B16" s="5" t="s">
        <v>229</v>
      </c>
      <c r="C16" s="5" t="s">
        <v>230</v>
      </c>
      <c r="D16" s="5" t="s">
        <v>231</v>
      </c>
      <c r="E16" s="5">
        <v>4</v>
      </c>
      <c r="F16" s="5">
        <v>21571</v>
      </c>
      <c r="G16" s="5" t="s">
        <v>246</v>
      </c>
      <c r="H16" s="5" t="s">
        <v>78</v>
      </c>
      <c r="I16" s="5" t="s">
        <v>247</v>
      </c>
      <c r="J16" s="5">
        <v>0</v>
      </c>
      <c r="K16" s="5">
        <v>1</v>
      </c>
      <c r="L16" s="5" t="s">
        <v>248</v>
      </c>
      <c r="M16" s="5" t="s">
        <v>236</v>
      </c>
      <c r="N16" s="5">
        <f t="shared" si="0"/>
        <v>187.5</v>
      </c>
      <c r="O16" s="5" t="s">
        <v>226</v>
      </c>
      <c r="P16" s="5">
        <f t="shared" si="1"/>
        <v>28125</v>
      </c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>
        <f>AF16+P16</f>
        <v>28125</v>
      </c>
      <c r="AH16" s="5">
        <f>AG16</f>
        <v>28125</v>
      </c>
      <c r="AI16" s="5">
        <v>0</v>
      </c>
      <c r="AJ16" s="5">
        <f>IF((AI16-AH16) &gt; 1,0,IF((AI16-AH16)&lt;0,AH16-AI16,AI16-AH16))</f>
        <v>28125</v>
      </c>
      <c r="AK16" s="5">
        <v>0.3</v>
      </c>
      <c r="AL16" s="5">
        <f>ROUND(AJ16*(AK16/100),2)</f>
        <v>84.38</v>
      </c>
    </row>
    <row r="17" spans="1:38" ht="17.25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0</v>
      </c>
      <c r="K17" s="5">
        <v>2</v>
      </c>
      <c r="L17" s="5" t="s">
        <v>249</v>
      </c>
      <c r="M17" s="5" t="s">
        <v>42</v>
      </c>
      <c r="N17" s="5">
        <f t="shared" si="0"/>
        <v>212.5</v>
      </c>
      <c r="O17" s="5" t="s">
        <v>226</v>
      </c>
      <c r="P17" s="5">
        <f t="shared" si="1"/>
        <v>31875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>
        <f>AF17+P17</f>
        <v>31875</v>
      </c>
      <c r="AH17" s="5">
        <f>AG17</f>
        <v>31875</v>
      </c>
      <c r="AI17" s="5">
        <v>50000000</v>
      </c>
      <c r="AJ17" s="5">
        <f>IF((AI17-AH17) &gt; 1,0,IF((AI17-AH17)&lt;0,AH17-AI17,AI17-AH17))</f>
        <v>0</v>
      </c>
      <c r="AK17" s="5">
        <v>0.01</v>
      </c>
      <c r="AL17" s="5">
        <f>ROUND(AJ17*(AK17/100),2)</f>
        <v>0</v>
      </c>
    </row>
    <row r="18" spans="1:38" ht="17.2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 t="s">
        <v>50</v>
      </c>
      <c r="AL18" s="5">
        <f>SUM(AL10:AL17)</f>
        <v>365.48</v>
      </c>
    </row>
    <row r="19" spans="1:38" ht="17.25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 t="s">
        <v>51</v>
      </c>
      <c r="AL19" s="5">
        <f>AL18*0.15</f>
        <v>54.822000000000003</v>
      </c>
    </row>
    <row r="20" spans="1:38" ht="17.2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 t="s">
        <v>52</v>
      </c>
      <c r="AL20" s="5">
        <f>AL18-AL19</f>
        <v>310.65800000000002</v>
      </c>
    </row>
    <row r="21" spans="1:38" ht="17.25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 t="s">
        <v>53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ht="17.25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 t="s">
        <v>54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  <row r="23" spans="1:38" ht="17.25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7" t="s">
        <v>55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</row>
    <row r="24" spans="1:38" ht="17.25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7" t="s">
        <v>56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D00-000000000000}">
  <sheetPr>
    <pageSetUpPr fitToPage="1"/>
  </sheetPr>
  <dimension ref="A1:AM20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9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9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9" ht="26.25" x14ac:dyDescent="0.25">
      <c r="A3" s="8" t="s">
        <v>1767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9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9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9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9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9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9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9" ht="17.25" x14ac:dyDescent="0.25">
      <c r="A10" s="5" t="s">
        <v>1768</v>
      </c>
      <c r="B10" s="5" t="s">
        <v>1769</v>
      </c>
      <c r="C10" s="5" t="s">
        <v>1770</v>
      </c>
      <c r="D10" s="5" t="s">
        <v>1765</v>
      </c>
      <c r="E10" s="5">
        <v>1</v>
      </c>
      <c r="F10" s="5">
        <v>21736</v>
      </c>
      <c r="G10" s="5" t="s">
        <v>1771</v>
      </c>
      <c r="H10" s="5" t="s">
        <v>96</v>
      </c>
      <c r="I10" s="5" t="s">
        <v>1772</v>
      </c>
      <c r="J10" s="5">
        <v>0</v>
      </c>
      <c r="K10" s="5">
        <v>0</v>
      </c>
      <c r="L10" s="5" t="s">
        <v>1773</v>
      </c>
      <c r="M10" s="5" t="s">
        <v>42</v>
      </c>
      <c r="N10" s="5">
        <f>((J10*400)+(K10*100))+L10</f>
        <v>74.25</v>
      </c>
      <c r="O10" s="5" t="s">
        <v>288</v>
      </c>
      <c r="P10" s="5">
        <f>N10*O10</f>
        <v>44550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44550</v>
      </c>
      <c r="AH10" s="5">
        <f>AG10</f>
        <v>44550</v>
      </c>
      <c r="AI10" s="5">
        <v>0</v>
      </c>
      <c r="AJ10" s="5">
        <f>IF((AI10-AH10) &gt; 1,0,IF((AI10-AH10)&lt;0,AH10-AI10,AI10-AH10))</f>
        <v>44550</v>
      </c>
      <c r="AK10" s="5">
        <v>0.01</v>
      </c>
      <c r="AL10" s="5">
        <f>ROUND(AJ10*(AK10/100),2)</f>
        <v>4.46</v>
      </c>
    </row>
    <row r="11" spans="1:39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>
        <v>0</v>
      </c>
      <c r="K11" s="5">
        <v>0</v>
      </c>
      <c r="L11" s="5" t="s">
        <v>907</v>
      </c>
      <c r="M11" s="5" t="s">
        <v>81</v>
      </c>
      <c r="N11" s="5">
        <f>((J11*400)+(K11*100))+L11</f>
        <v>38</v>
      </c>
      <c r="O11" s="5" t="s">
        <v>288</v>
      </c>
      <c r="P11" s="5">
        <f>N11*O11</f>
        <v>22800</v>
      </c>
      <c r="Q11" s="5">
        <v>1</v>
      </c>
      <c r="R11" s="5" t="s">
        <v>1768</v>
      </c>
      <c r="S11" s="5" t="s">
        <v>1769</v>
      </c>
      <c r="T11" s="5" t="s">
        <v>1770</v>
      </c>
      <c r="U11" s="5" t="s">
        <v>1774</v>
      </c>
      <c r="V11" s="5" t="s">
        <v>1775</v>
      </c>
      <c r="W11" s="5" t="s">
        <v>48</v>
      </c>
      <c r="X11" s="5" t="s">
        <v>49</v>
      </c>
      <c r="Y11" s="5" t="s">
        <v>551</v>
      </c>
      <c r="Z11" s="5">
        <v>12</v>
      </c>
      <c r="AA11" s="5">
        <v>100</v>
      </c>
      <c r="AB11" s="5">
        <v>6400</v>
      </c>
      <c r="AC11" s="5">
        <f>Z11*AB11</f>
        <v>76800</v>
      </c>
      <c r="AD11" s="5">
        <v>24</v>
      </c>
      <c r="AE11" s="5">
        <v>38</v>
      </c>
      <c r="AF11" s="5">
        <f>(AC11*(100-AE11))/100</f>
        <v>47616</v>
      </c>
      <c r="AG11" s="5">
        <f>P11+AF11</f>
        <v>70416</v>
      </c>
      <c r="AH11" s="5">
        <f>(AG11*AA11)/100</f>
        <v>70416</v>
      </c>
      <c r="AI11" s="5">
        <v>0</v>
      </c>
      <c r="AJ11" s="5">
        <f>IF((AI11-AH11) &gt; 1,0,IF((AI11-AH11)&lt;0,AH11-AI11,AI11-AH11))</f>
        <v>70416</v>
      </c>
      <c r="AK11" s="5">
        <v>0.3</v>
      </c>
      <c r="AL11" s="5">
        <f>ROUND(AJ11*(AK11/100),2)</f>
        <v>211.25</v>
      </c>
      <c r="AM11" t="s">
        <v>1166</v>
      </c>
    </row>
    <row r="12" spans="1:39" ht="17.25" x14ac:dyDescent="0.25">
      <c r="A12" s="5" t="s">
        <v>1768</v>
      </c>
      <c r="B12" s="5" t="s">
        <v>1769</v>
      </c>
      <c r="C12" s="5" t="s">
        <v>1770</v>
      </c>
      <c r="D12" s="5" t="s">
        <v>1765</v>
      </c>
      <c r="E12" s="5">
        <v>2</v>
      </c>
      <c r="F12" s="5">
        <v>22444</v>
      </c>
      <c r="G12" s="5" t="s">
        <v>1776</v>
      </c>
      <c r="H12" s="5" t="s">
        <v>153</v>
      </c>
      <c r="I12" s="5" t="s">
        <v>1777</v>
      </c>
      <c r="J12" s="5">
        <v>13</v>
      </c>
      <c r="K12" s="5">
        <v>2</v>
      </c>
      <c r="L12" s="5" t="s">
        <v>470</v>
      </c>
      <c r="M12" s="5" t="s">
        <v>42</v>
      </c>
      <c r="N12" s="5">
        <f>((J12*400)+(K12*100))+L12</f>
        <v>5450</v>
      </c>
      <c r="O12" s="5" t="s">
        <v>43</v>
      </c>
      <c r="P12" s="5">
        <f>N12*O12</f>
        <v>681250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f>AF12+P12</f>
        <v>681250</v>
      </c>
      <c r="AH12" s="5">
        <f>AG12</f>
        <v>681250</v>
      </c>
      <c r="AI12" s="5">
        <v>0</v>
      </c>
      <c r="AJ12" s="5">
        <f>IF((AI12-AH12) &gt; 1,0,IF((AI12-AH12)&lt;0,AH12-AI12,AI12-AH12))</f>
        <v>681250</v>
      </c>
      <c r="AK12" s="5">
        <v>0.01</v>
      </c>
      <c r="AL12" s="5">
        <f>ROUND(AJ12*(AK12/100),2)</f>
        <v>68.13</v>
      </c>
    </row>
    <row r="13" spans="1:39" ht="17.25" x14ac:dyDescent="0.25">
      <c r="A13" s="5" t="s">
        <v>1768</v>
      </c>
      <c r="B13" s="5" t="s">
        <v>1769</v>
      </c>
      <c r="C13" s="5" t="s">
        <v>1770</v>
      </c>
      <c r="D13" s="5" t="s">
        <v>1765</v>
      </c>
      <c r="E13" s="5">
        <v>3</v>
      </c>
      <c r="F13" s="5">
        <v>21174</v>
      </c>
      <c r="G13" s="5" t="s">
        <v>1778</v>
      </c>
      <c r="H13" s="5" t="s">
        <v>78</v>
      </c>
      <c r="I13" s="5"/>
      <c r="J13" s="5">
        <v>0</v>
      </c>
      <c r="K13" s="5">
        <v>0</v>
      </c>
      <c r="L13" s="5" t="s">
        <v>85</v>
      </c>
      <c r="M13" s="5" t="s">
        <v>236</v>
      </c>
      <c r="N13" s="5">
        <f>((J13*400)+(K13*100))+L13</f>
        <v>31.5</v>
      </c>
      <c r="O13" s="5" t="s">
        <v>43</v>
      </c>
      <c r="P13" s="5">
        <f>N13*O13</f>
        <v>3937.5</v>
      </c>
      <c r="Q13" s="5">
        <v>1</v>
      </c>
      <c r="R13" s="5" t="s">
        <v>1768</v>
      </c>
      <c r="S13" s="5" t="s">
        <v>1769</v>
      </c>
      <c r="T13" s="5" t="s">
        <v>1770</v>
      </c>
      <c r="U13" s="5" t="s">
        <v>1774</v>
      </c>
      <c r="V13" s="5" t="s">
        <v>1779</v>
      </c>
      <c r="W13" s="5" t="s">
        <v>48</v>
      </c>
      <c r="X13" s="5" t="s">
        <v>49</v>
      </c>
      <c r="Y13" s="5" t="s">
        <v>365</v>
      </c>
      <c r="Z13" s="5">
        <v>126</v>
      </c>
      <c r="AA13" s="5">
        <v>100</v>
      </c>
      <c r="AB13" s="5">
        <v>6400</v>
      </c>
      <c r="AC13" s="5">
        <f>Z13*AB13</f>
        <v>806400</v>
      </c>
      <c r="AD13" s="5">
        <v>8</v>
      </c>
      <c r="AE13" s="5">
        <v>8</v>
      </c>
      <c r="AF13" s="5">
        <f>(AC13*(100-AE13))/100</f>
        <v>741888</v>
      </c>
      <c r="AG13" s="5">
        <f>P13+AF13</f>
        <v>745825.5</v>
      </c>
      <c r="AH13" s="5">
        <f>(AG13*AA13)/100</f>
        <v>745825.5</v>
      </c>
      <c r="AI13" s="5">
        <v>0</v>
      </c>
      <c r="AJ13" s="5">
        <f>IF((AI13-AH13) &gt; 1,0,IF((AI13-AH13)&lt;0,AH13-AI13,AI13-AH13))</f>
        <v>745825.5</v>
      </c>
      <c r="AK13" s="5">
        <v>0.3</v>
      </c>
      <c r="AL13" s="5">
        <f>ROUND(AJ13*(AK13/100),2)</f>
        <v>2237.48</v>
      </c>
      <c r="AM13" t="s">
        <v>1780</v>
      </c>
    </row>
    <row r="14" spans="1:39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50</v>
      </c>
      <c r="AL14" s="5">
        <f>SUM(AL10:AL13)</f>
        <v>2521.3200000000002</v>
      </c>
    </row>
    <row r="15" spans="1:39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51</v>
      </c>
      <c r="AL15" s="5">
        <f>AL14*0.15</f>
        <v>378.19800000000004</v>
      </c>
    </row>
    <row r="16" spans="1:39" ht="17.2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 t="s">
        <v>52</v>
      </c>
      <c r="AL16" s="5">
        <f>AL14-AL15</f>
        <v>2143.1220000000003</v>
      </c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 t="s">
        <v>53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54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55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ht="17.25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 t="s">
        <v>56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E00-000000000000}">
  <sheetPr>
    <pageSetUpPr fitToPage="1"/>
  </sheetPr>
  <dimension ref="A1:AL18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1781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1782</v>
      </c>
      <c r="B10" s="5" t="s">
        <v>1783</v>
      </c>
      <c r="C10" s="5" t="s">
        <v>1784</v>
      </c>
      <c r="D10" s="5" t="s">
        <v>1785</v>
      </c>
      <c r="E10" s="5">
        <v>1</v>
      </c>
      <c r="F10" s="5">
        <v>18906</v>
      </c>
      <c r="G10" s="5" t="s">
        <v>1786</v>
      </c>
      <c r="H10" s="5" t="s">
        <v>78</v>
      </c>
      <c r="I10" s="5" t="s">
        <v>1787</v>
      </c>
      <c r="J10" s="5">
        <v>14</v>
      </c>
      <c r="K10" s="5">
        <v>1</v>
      </c>
      <c r="L10" s="5" t="s">
        <v>175</v>
      </c>
      <c r="M10" s="5" t="s">
        <v>42</v>
      </c>
      <c r="N10" s="5">
        <f>((J10*400)+(K10*100))+L10</f>
        <v>5742</v>
      </c>
      <c r="O10" s="5" t="s">
        <v>226</v>
      </c>
      <c r="P10" s="5">
        <f>N10*O10</f>
        <v>861300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861300</v>
      </c>
      <c r="AH10" s="5">
        <f>AG10</f>
        <v>861300</v>
      </c>
      <c r="AI10" s="5">
        <v>50000000</v>
      </c>
      <c r="AJ10" s="5">
        <f>IF((AI10-AH10) &gt; 1,0,IF((AI10-AH10)&lt;0,AH10-AI10,AI10-AH10))</f>
        <v>0</v>
      </c>
      <c r="AK10" s="5">
        <v>0.01</v>
      </c>
      <c r="AL10" s="5">
        <f>ROUND(AJ10*(AK10/100),2)</f>
        <v>0</v>
      </c>
    </row>
    <row r="11" spans="1:38" ht="17.25" x14ac:dyDescent="0.25">
      <c r="A11" s="5" t="s">
        <v>1782</v>
      </c>
      <c r="B11" s="5" t="s">
        <v>1783</v>
      </c>
      <c r="C11" s="5" t="s">
        <v>1784</v>
      </c>
      <c r="D11" s="5" t="s">
        <v>1785</v>
      </c>
      <c r="E11" s="5">
        <v>2</v>
      </c>
      <c r="F11" s="5">
        <v>19976</v>
      </c>
      <c r="G11" s="5" t="s">
        <v>1788</v>
      </c>
      <c r="H11" s="5" t="s">
        <v>40</v>
      </c>
      <c r="I11" s="5" t="s">
        <v>1789</v>
      </c>
      <c r="J11" s="5">
        <v>18</v>
      </c>
      <c r="K11" s="5">
        <v>0</v>
      </c>
      <c r="L11" s="5" t="s">
        <v>158</v>
      </c>
      <c r="M11" s="5" t="s">
        <v>42</v>
      </c>
      <c r="N11" s="5">
        <f>((J11*400)+(K11*100))+L11</f>
        <v>7243</v>
      </c>
      <c r="O11" s="5" t="s">
        <v>43</v>
      </c>
      <c r="P11" s="5">
        <f>N11*O11</f>
        <v>905375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905375</v>
      </c>
      <c r="AH11" s="5">
        <f>AG11</f>
        <v>905375</v>
      </c>
      <c r="AI11" s="5">
        <v>0</v>
      </c>
      <c r="AJ11" s="5">
        <f>IF((AI11-AH11) &gt; 1,0,IF((AI11-AH11)&lt;0,AH11-AI11,AI11-AH11))</f>
        <v>905375</v>
      </c>
      <c r="AK11" s="5">
        <v>0.01</v>
      </c>
      <c r="AL11" s="5">
        <f>ROUND(AJ11*(AK11/100),2)</f>
        <v>90.54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50</v>
      </c>
      <c r="AL12" s="5">
        <f>SUM(AL10:AL11)</f>
        <v>90.54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51</v>
      </c>
      <c r="AL13" s="5">
        <f>AL12*0.15</f>
        <v>13.581000000000001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52</v>
      </c>
      <c r="AL14" s="5">
        <f>AL12-AL13</f>
        <v>76.959000000000003</v>
      </c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 t="s">
        <v>53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F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1790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1791</v>
      </c>
      <c r="B10" s="5" t="s">
        <v>1792</v>
      </c>
      <c r="C10" s="5" t="s">
        <v>1793</v>
      </c>
      <c r="D10" s="5" t="s">
        <v>1794</v>
      </c>
      <c r="E10" s="5">
        <v>1</v>
      </c>
      <c r="F10" s="5">
        <v>18218</v>
      </c>
      <c r="G10" s="5" t="s">
        <v>1795</v>
      </c>
      <c r="H10" s="5" t="s">
        <v>40</v>
      </c>
      <c r="I10" s="5"/>
      <c r="J10" s="5">
        <v>12</v>
      </c>
      <c r="K10" s="5">
        <v>0</v>
      </c>
      <c r="L10" s="5" t="s">
        <v>660</v>
      </c>
      <c r="M10" s="5" t="s">
        <v>42</v>
      </c>
      <c r="N10" s="5">
        <f>((J10*400)+(K10*100))+L10</f>
        <v>4832</v>
      </c>
      <c r="O10" s="5" t="s">
        <v>226</v>
      </c>
      <c r="P10" s="5">
        <f>N10*O10</f>
        <v>724800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724800</v>
      </c>
      <c r="AH10" s="5">
        <f>AG10</f>
        <v>724800</v>
      </c>
      <c r="AI10" s="5">
        <v>0</v>
      </c>
      <c r="AJ10" s="5">
        <f>IF((AI10-AH10) &gt; 1,0,IF((AI10-AH10)&lt;0,AH10-AI10,AI10-AH10))</f>
        <v>724800</v>
      </c>
      <c r="AK10" s="5">
        <v>0.01</v>
      </c>
      <c r="AL10" s="5">
        <f>ROUND(AJ10*(AK10/100),2)</f>
        <v>72.48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72.48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10.872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61.608000000000004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000-000000000000}">
  <sheetPr>
    <pageSetUpPr fitToPage="1"/>
  </sheetPr>
  <dimension ref="A1:AL20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1796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1797</v>
      </c>
      <c r="B10" s="5" t="s">
        <v>1798</v>
      </c>
      <c r="C10" s="5" t="s">
        <v>1799</v>
      </c>
      <c r="D10" s="5" t="s">
        <v>1800</v>
      </c>
      <c r="E10" s="5">
        <v>1</v>
      </c>
      <c r="F10" s="5">
        <v>19269</v>
      </c>
      <c r="G10" s="5" t="s">
        <v>1801</v>
      </c>
      <c r="H10" s="5" t="s">
        <v>78</v>
      </c>
      <c r="I10" s="5" t="s">
        <v>1802</v>
      </c>
      <c r="J10" s="5">
        <v>2</v>
      </c>
      <c r="K10" s="5">
        <v>2</v>
      </c>
      <c r="L10" s="5" t="s">
        <v>436</v>
      </c>
      <c r="M10" s="5" t="s">
        <v>42</v>
      </c>
      <c r="N10" s="5">
        <f>((J10*400)+(K10*100))+L10</f>
        <v>1002</v>
      </c>
      <c r="O10" s="5" t="s">
        <v>89</v>
      </c>
      <c r="P10" s="5">
        <f>N10*O10</f>
        <v>250500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250500</v>
      </c>
      <c r="AH10" s="5">
        <f>AG10</f>
        <v>250500</v>
      </c>
      <c r="AI10" s="5">
        <v>50000000</v>
      </c>
      <c r="AJ10" s="5">
        <f>IF((AI10-AH10) &gt; 1,0,IF((AI10-AH10)&lt;0,AH10-AI10,AI10-AH10))</f>
        <v>0</v>
      </c>
      <c r="AK10" s="5">
        <v>0.01</v>
      </c>
      <c r="AL10" s="5">
        <f>ROUND(AJ10*(AK10/100),2)</f>
        <v>0</v>
      </c>
    </row>
    <row r="11" spans="1:38" ht="17.25" x14ac:dyDescent="0.25">
      <c r="A11" s="5" t="s">
        <v>1797</v>
      </c>
      <c r="B11" s="5" t="s">
        <v>1798</v>
      </c>
      <c r="C11" s="5" t="s">
        <v>1799</v>
      </c>
      <c r="D11" s="5" t="s">
        <v>1800</v>
      </c>
      <c r="E11" s="5">
        <v>2</v>
      </c>
      <c r="F11" s="5">
        <v>20506</v>
      </c>
      <c r="G11" s="5" t="s">
        <v>1803</v>
      </c>
      <c r="H11" s="5" t="s">
        <v>78</v>
      </c>
      <c r="I11" s="5" t="s">
        <v>1804</v>
      </c>
      <c r="J11" s="5">
        <v>1</v>
      </c>
      <c r="K11" s="5">
        <v>2</v>
      </c>
      <c r="L11" s="5" t="s">
        <v>291</v>
      </c>
      <c r="M11" s="5" t="s">
        <v>42</v>
      </c>
      <c r="N11" s="5">
        <f>((J11*400)+(K11*100))+L11</f>
        <v>604</v>
      </c>
      <c r="O11" s="5" t="s">
        <v>89</v>
      </c>
      <c r="P11" s="5">
        <f>N11*O11</f>
        <v>151000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151000</v>
      </c>
      <c r="AH11" s="5">
        <f>AG11</f>
        <v>151000</v>
      </c>
      <c r="AI11" s="5">
        <v>50000000</v>
      </c>
      <c r="AJ11" s="5">
        <f>IF((AI11-AH11) &gt; 1,0,IF((AI11-AH11)&lt;0,AH11-AI11,AI11-AH11))</f>
        <v>0</v>
      </c>
      <c r="AK11" s="5">
        <v>0.01</v>
      </c>
      <c r="AL11" s="5">
        <f>ROUND(AJ11*(AK11/100),2)</f>
        <v>0</v>
      </c>
    </row>
    <row r="12" spans="1:38" ht="17.25" x14ac:dyDescent="0.25">
      <c r="A12" s="5" t="s">
        <v>1797</v>
      </c>
      <c r="B12" s="5" t="s">
        <v>1798</v>
      </c>
      <c r="C12" s="5" t="s">
        <v>1799</v>
      </c>
      <c r="D12" s="5" t="s">
        <v>1800</v>
      </c>
      <c r="E12" s="5">
        <v>3</v>
      </c>
      <c r="F12" s="5">
        <v>19035</v>
      </c>
      <c r="G12" s="5" t="s">
        <v>1805</v>
      </c>
      <c r="H12" s="5" t="s">
        <v>78</v>
      </c>
      <c r="I12" s="5" t="s">
        <v>1806</v>
      </c>
      <c r="J12" s="5">
        <v>2</v>
      </c>
      <c r="K12" s="5">
        <v>1</v>
      </c>
      <c r="L12" s="5" t="s">
        <v>1044</v>
      </c>
      <c r="M12" s="5" t="s">
        <v>42</v>
      </c>
      <c r="N12" s="5">
        <f>((J12*400)+(K12*100))+L12</f>
        <v>916</v>
      </c>
      <c r="O12" s="5" t="s">
        <v>43</v>
      </c>
      <c r="P12" s="5">
        <f>N12*O12</f>
        <v>114500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f>AF12+P12</f>
        <v>114500</v>
      </c>
      <c r="AH12" s="5">
        <f>AG12</f>
        <v>114500</v>
      </c>
      <c r="AI12" s="5">
        <v>50000000</v>
      </c>
      <c r="AJ12" s="5">
        <f>IF((AI12-AH12) &gt; 1,0,IF((AI12-AH12)&lt;0,AH12-AI12,AI12-AH12))</f>
        <v>0</v>
      </c>
      <c r="AK12" s="5">
        <v>0.01</v>
      </c>
      <c r="AL12" s="5">
        <f>ROUND(AJ12*(AK12/100),2)</f>
        <v>0</v>
      </c>
    </row>
    <row r="13" spans="1:38" ht="17.25" x14ac:dyDescent="0.25">
      <c r="A13" s="5" t="s">
        <v>1797</v>
      </c>
      <c r="B13" s="5" t="s">
        <v>1798</v>
      </c>
      <c r="C13" s="5" t="s">
        <v>1799</v>
      </c>
      <c r="D13" s="5" t="s">
        <v>1800</v>
      </c>
      <c r="E13" s="5">
        <v>4</v>
      </c>
      <c r="F13" s="5">
        <v>22518</v>
      </c>
      <c r="G13" s="5" t="s">
        <v>1807</v>
      </c>
      <c r="H13" s="5" t="s">
        <v>40</v>
      </c>
      <c r="I13" s="5"/>
      <c r="J13" s="5">
        <v>20</v>
      </c>
      <c r="K13" s="5">
        <v>0</v>
      </c>
      <c r="L13" s="5" t="s">
        <v>1131</v>
      </c>
      <c r="M13" s="5" t="s">
        <v>42</v>
      </c>
      <c r="N13" s="5">
        <f>((J13*400)+(K13*100))+L13</f>
        <v>8072</v>
      </c>
      <c r="O13" s="5" t="s">
        <v>43</v>
      </c>
      <c r="P13" s="5">
        <f>N13*O13</f>
        <v>1009000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>
        <f>AF13+P13</f>
        <v>1009000</v>
      </c>
      <c r="AH13" s="5">
        <f>AG13</f>
        <v>1009000</v>
      </c>
      <c r="AI13" s="5">
        <v>0</v>
      </c>
      <c r="AJ13" s="5">
        <f>IF((AI13-AH13) &gt; 1,0,IF((AI13-AH13)&lt;0,AH13-AI13,AI13-AH13))</f>
        <v>1009000</v>
      </c>
      <c r="AK13" s="5">
        <v>0.01</v>
      </c>
      <c r="AL13" s="5">
        <f>ROUND(AJ13*(AK13/100),2)</f>
        <v>100.9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50</v>
      </c>
      <c r="AL14" s="5">
        <f>SUM(AL10:AL13)</f>
        <v>100.9</v>
      </c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51</v>
      </c>
      <c r="AL15" s="5">
        <f>AL14*0.15</f>
        <v>15.135</v>
      </c>
    </row>
    <row r="16" spans="1:38" ht="17.2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 t="s">
        <v>52</v>
      </c>
      <c r="AL16" s="5">
        <f>AL14-AL15</f>
        <v>85.765000000000001</v>
      </c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 t="s">
        <v>53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54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55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ht="17.25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 t="s">
        <v>56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100-000000000000}">
  <sheetPr>
    <pageSetUpPr fitToPage="1"/>
  </sheetPr>
  <dimension ref="A1:AL18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1808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1809</v>
      </c>
      <c r="B10" s="5"/>
      <c r="C10" s="5" t="s">
        <v>1810</v>
      </c>
      <c r="D10" s="5" t="s">
        <v>1811</v>
      </c>
      <c r="E10" s="5">
        <v>1</v>
      </c>
      <c r="F10" s="5">
        <v>17840</v>
      </c>
      <c r="G10" s="5"/>
      <c r="H10" s="5" t="s">
        <v>667</v>
      </c>
      <c r="I10" s="5"/>
      <c r="J10" s="5">
        <v>0</v>
      </c>
      <c r="K10" s="5">
        <v>0</v>
      </c>
      <c r="L10" s="5" t="s">
        <v>1812</v>
      </c>
      <c r="M10" s="5" t="s">
        <v>45</v>
      </c>
      <c r="N10" s="5">
        <f>((J10*400)+(K10*100))+L10</f>
        <v>2.25</v>
      </c>
      <c r="O10" s="5" t="s">
        <v>63</v>
      </c>
      <c r="P10" s="5">
        <f>N10*O10</f>
        <v>168.75</v>
      </c>
      <c r="Q10" s="5">
        <v>1</v>
      </c>
      <c r="R10" s="5" t="s">
        <v>1809</v>
      </c>
      <c r="S10" s="5"/>
      <c r="T10" s="5" t="s">
        <v>1810</v>
      </c>
      <c r="U10" s="5" t="s">
        <v>1813</v>
      </c>
      <c r="V10" s="5"/>
      <c r="W10" s="5" t="s">
        <v>48</v>
      </c>
      <c r="X10" s="5" t="s">
        <v>49</v>
      </c>
      <c r="Y10" s="5" t="s">
        <v>844</v>
      </c>
      <c r="Z10" s="5">
        <v>9</v>
      </c>
      <c r="AA10" s="5">
        <v>100</v>
      </c>
      <c r="AB10" s="5">
        <v>6400</v>
      </c>
      <c r="AC10" s="5">
        <f>Z10*AB10</f>
        <v>57600</v>
      </c>
      <c r="AD10" s="5">
        <v>6</v>
      </c>
      <c r="AE10" s="5">
        <v>6</v>
      </c>
      <c r="AF10" s="5">
        <f>(AC10*(100-AE10))/100</f>
        <v>54144</v>
      </c>
      <c r="AG10" s="5">
        <f>P10+AF10</f>
        <v>54312.75</v>
      </c>
      <c r="AH10" s="5">
        <f>(AG10*AA10)/100</f>
        <v>54312.75</v>
      </c>
      <c r="AI10" s="5">
        <f>IF(AF10&lt;=10000000,AF10,10000000)</f>
        <v>54144</v>
      </c>
      <c r="AJ10" s="5">
        <f>IF((AI10-AH10) &gt; 1,0,IF((AI10-AH10)&lt;0,AH10-AI10,AI10-AH10))</f>
        <v>168.75</v>
      </c>
      <c r="AK10" s="5">
        <v>0.02</v>
      </c>
      <c r="AL10" s="5">
        <f>ROUND(AJ10*(AK10/100),2)</f>
        <v>0.03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>
        <v>20</v>
      </c>
      <c r="K11" s="5">
        <v>2</v>
      </c>
      <c r="L11" s="5" t="s">
        <v>1814</v>
      </c>
      <c r="M11" s="5" t="s">
        <v>42</v>
      </c>
      <c r="N11" s="5">
        <f>((J11*400)+(K11*100))+L11</f>
        <v>8297.75</v>
      </c>
      <c r="O11" s="5" t="s">
        <v>63</v>
      </c>
      <c r="P11" s="5">
        <f>N11*O11</f>
        <v>622331.25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622331.25</v>
      </c>
      <c r="AH11" s="5">
        <f>AG11</f>
        <v>622331.25</v>
      </c>
      <c r="AI11" s="5">
        <v>0</v>
      </c>
      <c r="AJ11" s="5">
        <f>IF((AI11-AH11) &gt; 1,0,IF((AI11-AH11)&lt;0,AH11-AI11,AI11-AH11))</f>
        <v>622331.25</v>
      </c>
      <c r="AK11" s="5">
        <v>0.01</v>
      </c>
      <c r="AL11" s="5">
        <f>ROUND(AJ11*(AK11/100),2)</f>
        <v>62.23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50</v>
      </c>
      <c r="AL12" s="5">
        <f>SUM(AL10:AL11)</f>
        <v>62.26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51</v>
      </c>
      <c r="AL13" s="5">
        <f>AL12*0.15</f>
        <v>9.3389999999999986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52</v>
      </c>
      <c r="AL14" s="5">
        <f>AL12-AL13</f>
        <v>52.920999999999999</v>
      </c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 t="s">
        <v>53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2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1815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1816</v>
      </c>
      <c r="B10" s="5"/>
      <c r="C10" s="5" t="s">
        <v>1817</v>
      </c>
      <c r="D10" s="5" t="s">
        <v>1818</v>
      </c>
      <c r="E10" s="5">
        <v>1</v>
      </c>
      <c r="F10" s="5">
        <v>20248</v>
      </c>
      <c r="G10" s="5" t="s">
        <v>1819</v>
      </c>
      <c r="H10" s="5" t="s">
        <v>96</v>
      </c>
      <c r="I10" s="5" t="s">
        <v>1820</v>
      </c>
      <c r="J10" s="5">
        <v>0</v>
      </c>
      <c r="K10" s="5">
        <v>3</v>
      </c>
      <c r="L10" s="5" t="s">
        <v>639</v>
      </c>
      <c r="M10" s="5" t="s">
        <v>42</v>
      </c>
      <c r="N10" s="5">
        <f>((J10*400)+(K10*100))+L10</f>
        <v>313</v>
      </c>
      <c r="O10" s="5" t="s">
        <v>43</v>
      </c>
      <c r="P10" s="5">
        <f>N10*O10</f>
        <v>39125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39125</v>
      </c>
      <c r="AH10" s="5">
        <f>AG10</f>
        <v>39125</v>
      </c>
      <c r="AI10" s="5">
        <v>0</v>
      </c>
      <c r="AJ10" s="5">
        <f>IF((AI10-AH10) &gt; 1,0,IF((AI10-AH10)&lt;0,AH10-AI10,AI10-AH10))</f>
        <v>39125</v>
      </c>
      <c r="AK10" s="5">
        <v>0.01</v>
      </c>
      <c r="AL10" s="5">
        <f>ROUND(AJ10*(AK10/100),2)</f>
        <v>3.91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3.91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0.58650000000000002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3.3235000000000001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3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1821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1822</v>
      </c>
      <c r="B10" s="5"/>
      <c r="C10" s="5" t="s">
        <v>1823</v>
      </c>
      <c r="D10" s="5" t="s">
        <v>1824</v>
      </c>
      <c r="E10" s="5">
        <v>1</v>
      </c>
      <c r="F10" s="5">
        <v>21257</v>
      </c>
      <c r="G10" s="5" t="s">
        <v>1825</v>
      </c>
      <c r="H10" s="5" t="s">
        <v>96</v>
      </c>
      <c r="I10" s="5" t="s">
        <v>1826</v>
      </c>
      <c r="J10" s="5">
        <v>1</v>
      </c>
      <c r="K10" s="5">
        <v>2</v>
      </c>
      <c r="L10" s="5" t="s">
        <v>102</v>
      </c>
      <c r="M10" s="5" t="s">
        <v>42</v>
      </c>
      <c r="N10" s="5">
        <f>((J10*400)+(K10*100))+L10</f>
        <v>640</v>
      </c>
      <c r="O10" s="5" t="s">
        <v>187</v>
      </c>
      <c r="P10" s="5">
        <f>N10*O10</f>
        <v>448000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448000</v>
      </c>
      <c r="AH10" s="5">
        <f>AG10</f>
        <v>448000</v>
      </c>
      <c r="AI10" s="5">
        <v>0</v>
      </c>
      <c r="AJ10" s="5">
        <f>IF((AI10-AH10) &gt; 1,0,IF((AI10-AH10)&lt;0,AH10-AI10,AI10-AH10))</f>
        <v>448000</v>
      </c>
      <c r="AK10" s="5">
        <v>0.01</v>
      </c>
      <c r="AL10" s="5">
        <f>ROUND(AJ10*(AK10/100),2)</f>
        <v>44.8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44.8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6.72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38.08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4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1827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1828</v>
      </c>
      <c r="B10" s="5" t="s">
        <v>1829</v>
      </c>
      <c r="C10" s="5" t="s">
        <v>1830</v>
      </c>
      <c r="D10" s="5" t="s">
        <v>1831</v>
      </c>
      <c r="E10" s="5">
        <v>1</v>
      </c>
      <c r="F10" s="5">
        <v>21764</v>
      </c>
      <c r="G10" s="5" t="s">
        <v>1832</v>
      </c>
      <c r="H10" s="5" t="s">
        <v>40</v>
      </c>
      <c r="I10" s="5"/>
      <c r="J10" s="5">
        <v>12</v>
      </c>
      <c r="K10" s="5">
        <v>0</v>
      </c>
      <c r="L10" s="5" t="s">
        <v>1302</v>
      </c>
      <c r="M10" s="5" t="s">
        <v>42</v>
      </c>
      <c r="N10" s="5">
        <f>((J10*400)+(K10*100))+L10</f>
        <v>4899</v>
      </c>
      <c r="O10" s="5" t="s">
        <v>43</v>
      </c>
      <c r="P10" s="5">
        <f>N10*O10</f>
        <v>612375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612375</v>
      </c>
      <c r="AH10" s="5">
        <f>AG10</f>
        <v>612375</v>
      </c>
      <c r="AI10" s="5">
        <v>0</v>
      </c>
      <c r="AJ10" s="5">
        <f>IF((AI10-AH10) &gt; 1,0,IF((AI10-AH10)&lt;0,AH10-AI10,AI10-AH10))</f>
        <v>612375</v>
      </c>
      <c r="AK10" s="5">
        <v>0.01</v>
      </c>
      <c r="AL10" s="5">
        <f>ROUND(AJ10*(AK10/100),2)</f>
        <v>61.24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61.24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9.1859999999999999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52.054000000000002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5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1833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1834</v>
      </c>
      <c r="B10" s="5" t="s">
        <v>1835</v>
      </c>
      <c r="C10" s="5" t="s">
        <v>1836</v>
      </c>
      <c r="D10" s="5" t="s">
        <v>1837</v>
      </c>
      <c r="E10" s="5">
        <v>1</v>
      </c>
      <c r="F10" s="5">
        <v>18455</v>
      </c>
      <c r="G10" s="5" t="s">
        <v>1838</v>
      </c>
      <c r="H10" s="5" t="s">
        <v>40</v>
      </c>
      <c r="I10" s="5"/>
      <c r="J10" s="5">
        <v>7</v>
      </c>
      <c r="K10" s="5">
        <v>1</v>
      </c>
      <c r="L10" s="5" t="s">
        <v>299</v>
      </c>
      <c r="M10" s="5" t="s">
        <v>42</v>
      </c>
      <c r="N10" s="5">
        <f>((J10*400)+(K10*100))+L10</f>
        <v>2989</v>
      </c>
      <c r="O10" s="5" t="s">
        <v>226</v>
      </c>
      <c r="P10" s="5">
        <f>N10*O10</f>
        <v>448350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448350</v>
      </c>
      <c r="AH10" s="5">
        <f>AG10</f>
        <v>448350</v>
      </c>
      <c r="AI10" s="5">
        <v>0</v>
      </c>
      <c r="AJ10" s="5">
        <f>IF((AI10-AH10) &gt; 1,0,IF((AI10-AH10)&lt;0,AH10-AI10,AI10-AH10))</f>
        <v>448350</v>
      </c>
      <c r="AK10" s="5">
        <v>0.01</v>
      </c>
      <c r="AL10" s="5">
        <f>ROUND(AJ10*(AK10/100),2)</f>
        <v>44.84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44.84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6.726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38.114000000000004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6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1839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1840</v>
      </c>
      <c r="B10" s="5" t="s">
        <v>1841</v>
      </c>
      <c r="C10" s="5" t="s">
        <v>1842</v>
      </c>
      <c r="D10" s="5" t="s">
        <v>1843</v>
      </c>
      <c r="E10" s="5">
        <v>1</v>
      </c>
      <c r="F10" s="5">
        <v>21817</v>
      </c>
      <c r="G10" s="5" t="s">
        <v>1844</v>
      </c>
      <c r="H10" s="5" t="s">
        <v>96</v>
      </c>
      <c r="I10" s="5" t="s">
        <v>1845</v>
      </c>
      <c r="J10" s="5">
        <v>0</v>
      </c>
      <c r="K10" s="5">
        <v>1</v>
      </c>
      <c r="L10" s="5" t="s">
        <v>747</v>
      </c>
      <c r="M10" s="5" t="s">
        <v>42</v>
      </c>
      <c r="N10" s="5">
        <f>((J10*400)+(K10*100))+L10</f>
        <v>125</v>
      </c>
      <c r="O10" s="5" t="s">
        <v>300</v>
      </c>
      <c r="P10" s="5">
        <f>N10*O10</f>
        <v>56250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56250</v>
      </c>
      <c r="AH10" s="5">
        <f>AG10</f>
        <v>56250</v>
      </c>
      <c r="AI10" s="5">
        <v>0</v>
      </c>
      <c r="AJ10" s="5">
        <f>IF((AI10-AH10) &gt; 1,0,IF((AI10-AH10)&lt;0,AH10-AI10,AI10-AH10))</f>
        <v>56250</v>
      </c>
      <c r="AK10" s="5">
        <v>0.01</v>
      </c>
      <c r="AL10" s="5">
        <f>ROUND(AJ10*(AK10/100),2)</f>
        <v>5.63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5.63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0.84449999999999992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4.7854999999999999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57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58</v>
      </c>
      <c r="B10" s="5"/>
      <c r="C10" s="5" t="s">
        <v>59</v>
      </c>
      <c r="D10" s="5" t="s">
        <v>60</v>
      </c>
      <c r="E10" s="5">
        <v>1</v>
      </c>
      <c r="F10" s="5">
        <v>22209</v>
      </c>
      <c r="G10" s="5" t="s">
        <v>61</v>
      </c>
      <c r="H10" s="5" t="s">
        <v>40</v>
      </c>
      <c r="I10" s="5"/>
      <c r="J10" s="5">
        <v>6</v>
      </c>
      <c r="K10" s="5">
        <v>3</v>
      </c>
      <c r="L10" s="5" t="s">
        <v>62</v>
      </c>
      <c r="M10" s="5" t="s">
        <v>42</v>
      </c>
      <c r="N10" s="5">
        <f>((J10*400)+(K10*100))+L10</f>
        <v>2791</v>
      </c>
      <c r="O10" s="5" t="s">
        <v>63</v>
      </c>
      <c r="P10" s="5">
        <f>N10*O10</f>
        <v>209325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209325</v>
      </c>
      <c r="AH10" s="5">
        <f>AG10</f>
        <v>209325</v>
      </c>
      <c r="AI10" s="5">
        <v>0</v>
      </c>
      <c r="AJ10" s="5">
        <f>IF((AI10-AH10) &gt; 1,0,IF((AI10-AH10)&lt;0,AH10-AI10,AI10-AH10))</f>
        <v>209325</v>
      </c>
      <c r="AK10" s="5">
        <v>0.01</v>
      </c>
      <c r="AL10" s="5">
        <f>ROUND(AJ10*(AK10/100),2)</f>
        <v>20.93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20.93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3.1395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17.790500000000002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250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251</v>
      </c>
      <c r="B10" s="5" t="s">
        <v>252</v>
      </c>
      <c r="C10" s="5" t="s">
        <v>253</v>
      </c>
      <c r="D10" s="5" t="s">
        <v>254</v>
      </c>
      <c r="E10" s="5">
        <v>1</v>
      </c>
      <c r="F10" s="5">
        <v>21589</v>
      </c>
      <c r="G10" s="5" t="s">
        <v>255</v>
      </c>
      <c r="H10" s="5" t="s">
        <v>40</v>
      </c>
      <c r="I10" s="5"/>
      <c r="J10" s="5">
        <v>8</v>
      </c>
      <c r="K10" s="5">
        <v>0</v>
      </c>
      <c r="L10" s="5" t="s">
        <v>256</v>
      </c>
      <c r="M10" s="5" t="s">
        <v>42</v>
      </c>
      <c r="N10" s="5">
        <f>((J10*400)+(K10*100))+L10</f>
        <v>3203</v>
      </c>
      <c r="O10" s="5" t="s">
        <v>43</v>
      </c>
      <c r="P10" s="5">
        <f>N10*O10</f>
        <v>400375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400375</v>
      </c>
      <c r="AH10" s="5">
        <f>AG10</f>
        <v>400375</v>
      </c>
      <c r="AI10" s="5">
        <v>0</v>
      </c>
      <c r="AJ10" s="5">
        <f>IF((AI10-AH10) &gt; 1,0,IF((AI10-AH10)&lt;0,AH10-AI10,AI10-AH10))</f>
        <v>400375</v>
      </c>
      <c r="AK10" s="5">
        <v>0.01</v>
      </c>
      <c r="AL10" s="5">
        <f>ROUND(AJ10*(AK10/100),2)</f>
        <v>40.04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40.04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6.0059999999999993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34.033999999999999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7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1846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1847</v>
      </c>
      <c r="B10" s="5" t="s">
        <v>1848</v>
      </c>
      <c r="C10" s="5" t="s">
        <v>1849</v>
      </c>
      <c r="D10" s="5" t="s">
        <v>1850</v>
      </c>
      <c r="E10" s="5">
        <v>1</v>
      </c>
      <c r="F10" s="5">
        <v>22784</v>
      </c>
      <c r="G10" s="5" t="s">
        <v>1851</v>
      </c>
      <c r="H10" s="5" t="s">
        <v>96</v>
      </c>
      <c r="I10" s="5" t="s">
        <v>1852</v>
      </c>
      <c r="J10" s="5">
        <v>0</v>
      </c>
      <c r="K10" s="5">
        <v>2</v>
      </c>
      <c r="L10" s="5" t="s">
        <v>1853</v>
      </c>
      <c r="M10" s="5" t="s">
        <v>42</v>
      </c>
      <c r="N10" s="5">
        <f>((J10*400)+(K10*100))+L10</f>
        <v>245</v>
      </c>
      <c r="O10" s="5" t="s">
        <v>308</v>
      </c>
      <c r="P10" s="5">
        <f>N10*O10</f>
        <v>42875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42875</v>
      </c>
      <c r="AH10" s="5">
        <f>AG10</f>
        <v>42875</v>
      </c>
      <c r="AI10" s="5">
        <v>0</v>
      </c>
      <c r="AJ10" s="5">
        <f>IF((AI10-AH10) &gt; 1,0,IF((AI10-AH10)&lt;0,AH10-AI10,AI10-AH10))</f>
        <v>42875</v>
      </c>
      <c r="AK10" s="5">
        <v>0.01</v>
      </c>
      <c r="AL10" s="5">
        <f>ROUND(AJ10*(AK10/100),2)</f>
        <v>4.29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4.29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0.64349999999999996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3.6465000000000001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2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8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1854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1855</v>
      </c>
      <c r="B10" s="5" t="s">
        <v>1856</v>
      </c>
      <c r="C10" s="5" t="s">
        <v>1857</v>
      </c>
      <c r="D10" s="5" t="s">
        <v>1858</v>
      </c>
      <c r="E10" s="5">
        <v>1</v>
      </c>
      <c r="F10" s="5">
        <v>21256</v>
      </c>
      <c r="G10" s="5" t="s">
        <v>1859</v>
      </c>
      <c r="H10" s="5" t="s">
        <v>96</v>
      </c>
      <c r="I10" s="5" t="s">
        <v>1860</v>
      </c>
      <c r="J10" s="5">
        <v>19</v>
      </c>
      <c r="K10" s="5">
        <v>2</v>
      </c>
      <c r="L10" s="5" t="s">
        <v>76</v>
      </c>
      <c r="M10" s="5" t="s">
        <v>42</v>
      </c>
      <c r="N10" s="5">
        <f>((J10*400)+(K10*100))+L10</f>
        <v>7895</v>
      </c>
      <c r="O10" s="5" t="s">
        <v>43</v>
      </c>
      <c r="P10" s="5">
        <f>N10*O10</f>
        <v>986875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986875</v>
      </c>
      <c r="AH10" s="5">
        <f>AG10</f>
        <v>986875</v>
      </c>
      <c r="AI10" s="5">
        <v>0</v>
      </c>
      <c r="AJ10" s="5">
        <f>IF((AI10-AH10) &gt; 1,0,IF((AI10-AH10)&lt;0,AH10-AI10,AI10-AH10))</f>
        <v>986875</v>
      </c>
      <c r="AK10" s="5">
        <v>0.01</v>
      </c>
      <c r="AL10" s="5">
        <f>ROUND(AJ10*(AK10/100),2)</f>
        <v>98.69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98.69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14.8035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83.886499999999998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2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900-000000000000}">
  <sheetPr>
    <pageSetUpPr fitToPage="1"/>
  </sheetPr>
  <dimension ref="A1:AL21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1861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1862</v>
      </c>
      <c r="B10" s="5" t="s">
        <v>1863</v>
      </c>
      <c r="C10" s="5" t="s">
        <v>1864</v>
      </c>
      <c r="D10" s="5" t="s">
        <v>1865</v>
      </c>
      <c r="E10" s="5">
        <v>1</v>
      </c>
      <c r="F10" s="5">
        <v>19913</v>
      </c>
      <c r="G10" s="5" t="s">
        <v>1866</v>
      </c>
      <c r="H10" s="5" t="s">
        <v>40</v>
      </c>
      <c r="I10" s="5"/>
      <c r="J10" s="5">
        <v>4</v>
      </c>
      <c r="K10" s="5">
        <v>3</v>
      </c>
      <c r="L10" s="5" t="s">
        <v>102</v>
      </c>
      <c r="M10" s="5" t="s">
        <v>42</v>
      </c>
      <c r="N10" s="5">
        <f>((J10*400)+(K10*100))+L10</f>
        <v>1940</v>
      </c>
      <c r="O10" s="5" t="s">
        <v>43</v>
      </c>
      <c r="P10" s="5">
        <f>N10*O10</f>
        <v>242500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242500</v>
      </c>
      <c r="AH10" s="5">
        <f>AG10</f>
        <v>242500</v>
      </c>
      <c r="AI10" s="5">
        <v>0</v>
      </c>
      <c r="AJ10" s="5">
        <f>IF((AI10-AH10) &gt; 1,0,IF((AI10-AH10)&lt;0,AH10-AI10,AI10-AH10))</f>
        <v>242500</v>
      </c>
      <c r="AK10" s="5">
        <v>0.01</v>
      </c>
      <c r="AL10" s="5">
        <f>ROUND(AJ10*(AK10/100),2)</f>
        <v>24.25</v>
      </c>
    </row>
    <row r="11" spans="1:38" ht="17.25" x14ac:dyDescent="0.25">
      <c r="A11" s="5" t="s">
        <v>1862</v>
      </c>
      <c r="B11" s="5" t="s">
        <v>1863</v>
      </c>
      <c r="C11" s="5" t="s">
        <v>1864</v>
      </c>
      <c r="D11" s="5" t="s">
        <v>1865</v>
      </c>
      <c r="E11" s="5">
        <v>2</v>
      </c>
      <c r="F11" s="5">
        <v>18722</v>
      </c>
      <c r="G11" s="5" t="s">
        <v>1867</v>
      </c>
      <c r="H11" s="5" t="s">
        <v>78</v>
      </c>
      <c r="I11" s="5" t="s">
        <v>1868</v>
      </c>
      <c r="J11" s="5">
        <v>0</v>
      </c>
      <c r="K11" s="5">
        <v>2</v>
      </c>
      <c r="L11" s="5" t="s">
        <v>1743</v>
      </c>
      <c r="M11" s="5" t="s">
        <v>42</v>
      </c>
      <c r="N11" s="5">
        <f>((J11*400)+(K11*100))+L11</f>
        <v>259</v>
      </c>
      <c r="O11" s="5" t="s">
        <v>1869</v>
      </c>
      <c r="P11" s="5">
        <f>N11*O11</f>
        <v>142450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142450</v>
      </c>
      <c r="AH11" s="5">
        <f>AG11</f>
        <v>142450</v>
      </c>
      <c r="AI11" s="5">
        <v>50000000</v>
      </c>
      <c r="AJ11" s="5">
        <f>IF((AI11-AH11) &gt; 1,0,IF((AI11-AH11)&lt;0,AH11-AI11,AI11-AH11))</f>
        <v>0</v>
      </c>
      <c r="AK11" s="5">
        <v>0.01</v>
      </c>
      <c r="AL11" s="5">
        <f>ROUND(AJ11*(AK11/100),2)</f>
        <v>0</v>
      </c>
    </row>
    <row r="12" spans="1:38" ht="17.25" x14ac:dyDescent="0.25">
      <c r="A12" s="5" t="s">
        <v>1862</v>
      </c>
      <c r="B12" s="5" t="s">
        <v>1863</v>
      </c>
      <c r="C12" s="5" t="s">
        <v>1864</v>
      </c>
      <c r="D12" s="5" t="s">
        <v>1865</v>
      </c>
      <c r="E12" s="5">
        <v>3</v>
      </c>
      <c r="F12" s="5">
        <v>22567</v>
      </c>
      <c r="G12" s="5" t="s">
        <v>1870</v>
      </c>
      <c r="H12" s="5" t="s">
        <v>78</v>
      </c>
      <c r="I12" s="5" t="s">
        <v>1871</v>
      </c>
      <c r="J12" s="5">
        <v>4</v>
      </c>
      <c r="K12" s="5">
        <v>0</v>
      </c>
      <c r="L12" s="5" t="s">
        <v>463</v>
      </c>
      <c r="M12" s="5" t="s">
        <v>42</v>
      </c>
      <c r="N12" s="5">
        <f>((J12*400)+(K12*100))+L12</f>
        <v>1615</v>
      </c>
      <c r="O12" s="5" t="s">
        <v>43</v>
      </c>
      <c r="P12" s="5">
        <f>N12*O12</f>
        <v>201875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f>AF12+P12</f>
        <v>201875</v>
      </c>
      <c r="AH12" s="5">
        <f>AG12</f>
        <v>201875</v>
      </c>
      <c r="AI12" s="5">
        <v>50000000</v>
      </c>
      <c r="AJ12" s="5">
        <f>IF((AI12-AH12) &gt; 1,0,IF((AI12-AH12)&lt;0,AH12-AI12,AI12-AH12))</f>
        <v>0</v>
      </c>
      <c r="AK12" s="5">
        <v>0.01</v>
      </c>
      <c r="AL12" s="5">
        <f>ROUND(AJ12*(AK12/100),2)</f>
        <v>0</v>
      </c>
    </row>
    <row r="13" spans="1:38" ht="17.25" x14ac:dyDescent="0.25">
      <c r="A13" s="5" t="s">
        <v>1862</v>
      </c>
      <c r="B13" s="5" t="s">
        <v>1863</v>
      </c>
      <c r="C13" s="5" t="s">
        <v>1864</v>
      </c>
      <c r="D13" s="5" t="s">
        <v>1865</v>
      </c>
      <c r="E13" s="5">
        <v>4</v>
      </c>
      <c r="F13" s="5">
        <v>22695</v>
      </c>
      <c r="G13" s="5" t="s">
        <v>1872</v>
      </c>
      <c r="H13" s="5" t="s">
        <v>78</v>
      </c>
      <c r="I13" s="5" t="s">
        <v>1873</v>
      </c>
      <c r="J13" s="5">
        <v>1</v>
      </c>
      <c r="K13" s="5">
        <v>1</v>
      </c>
      <c r="L13" s="5" t="s">
        <v>183</v>
      </c>
      <c r="M13" s="5" t="s">
        <v>42</v>
      </c>
      <c r="N13" s="5">
        <f>((J13*400)+(K13*100))+L13</f>
        <v>511</v>
      </c>
      <c r="O13" s="5" t="s">
        <v>43</v>
      </c>
      <c r="P13" s="5">
        <f>N13*O13</f>
        <v>63875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>
        <f>AF13+P13</f>
        <v>63875</v>
      </c>
      <c r="AH13" s="5">
        <f>AG13</f>
        <v>63875</v>
      </c>
      <c r="AI13" s="5">
        <v>50000000</v>
      </c>
      <c r="AJ13" s="5">
        <f>IF((AI13-AH13) &gt; 1,0,IF((AI13-AH13)&lt;0,AH13-AI13,AI13-AH13))</f>
        <v>0</v>
      </c>
      <c r="AK13" s="5">
        <v>0.01</v>
      </c>
      <c r="AL13" s="5">
        <f>ROUND(AJ13*(AK13/100),2)</f>
        <v>0</v>
      </c>
    </row>
    <row r="14" spans="1:38" ht="17.25" x14ac:dyDescent="0.25">
      <c r="A14" s="5" t="s">
        <v>1862</v>
      </c>
      <c r="B14" s="5" t="s">
        <v>1863</v>
      </c>
      <c r="C14" s="5" t="s">
        <v>1864</v>
      </c>
      <c r="D14" s="5" t="s">
        <v>1865</v>
      </c>
      <c r="E14" s="5">
        <v>5</v>
      </c>
      <c r="F14" s="5">
        <v>21563</v>
      </c>
      <c r="G14" s="5" t="s">
        <v>1874</v>
      </c>
      <c r="H14" s="5" t="s">
        <v>78</v>
      </c>
      <c r="I14" s="5" t="s">
        <v>1875</v>
      </c>
      <c r="J14" s="5">
        <v>8</v>
      </c>
      <c r="K14" s="5">
        <v>0</v>
      </c>
      <c r="L14" s="5" t="s">
        <v>291</v>
      </c>
      <c r="M14" s="5" t="s">
        <v>42</v>
      </c>
      <c r="N14" s="5">
        <f>((J14*400)+(K14*100))+L14</f>
        <v>3204</v>
      </c>
      <c r="O14" s="5" t="s">
        <v>226</v>
      </c>
      <c r="P14" s="5">
        <f>N14*O14</f>
        <v>480600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>
        <f>AF14+P14</f>
        <v>480600</v>
      </c>
      <c r="AH14" s="5">
        <f>AG14</f>
        <v>480600</v>
      </c>
      <c r="AI14" s="5">
        <v>50000000</v>
      </c>
      <c r="AJ14" s="5">
        <f>IF((AI14-AH14) &gt; 1,0,IF((AI14-AH14)&lt;0,AH14-AI14,AI14-AH14))</f>
        <v>0</v>
      </c>
      <c r="AK14" s="5">
        <v>0.01</v>
      </c>
      <c r="AL14" s="5">
        <f>ROUND(AJ14*(AK14/100),2)</f>
        <v>0</v>
      </c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50</v>
      </c>
      <c r="AL15" s="5">
        <f>SUM(AL10:AL14)</f>
        <v>24.25</v>
      </c>
    </row>
    <row r="16" spans="1:38" ht="17.2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 t="s">
        <v>51</v>
      </c>
      <c r="AL16" s="5">
        <f>AL15*0.15</f>
        <v>3.6374999999999997</v>
      </c>
    </row>
    <row r="17" spans="1:38" ht="17.2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 t="s">
        <v>52</v>
      </c>
      <c r="AL17" s="5">
        <f>AL15-AL16</f>
        <v>20.612500000000001</v>
      </c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 t="s">
        <v>53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54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ht="17.25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 t="s">
        <v>55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ht="17.25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 t="s">
        <v>56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2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A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1876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1877</v>
      </c>
      <c r="B10" s="5" t="s">
        <v>1878</v>
      </c>
      <c r="C10" s="5" t="s">
        <v>1879</v>
      </c>
      <c r="D10" s="5" t="s">
        <v>1880</v>
      </c>
      <c r="E10" s="5">
        <v>1</v>
      </c>
      <c r="F10" s="5">
        <v>21762</v>
      </c>
      <c r="G10" s="5" t="s">
        <v>1881</v>
      </c>
      <c r="H10" s="5" t="s">
        <v>40</v>
      </c>
      <c r="I10" s="5"/>
      <c r="J10" s="5">
        <v>7</v>
      </c>
      <c r="K10" s="5">
        <v>3</v>
      </c>
      <c r="L10" s="5" t="s">
        <v>570</v>
      </c>
      <c r="M10" s="5" t="s">
        <v>42</v>
      </c>
      <c r="N10" s="5">
        <f>((J10*400)+(K10*100))+L10</f>
        <v>3137</v>
      </c>
      <c r="O10" s="5" t="s">
        <v>89</v>
      </c>
      <c r="P10" s="5">
        <f>N10*O10</f>
        <v>784250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784250</v>
      </c>
      <c r="AH10" s="5">
        <f>AG10</f>
        <v>784250</v>
      </c>
      <c r="AI10" s="5">
        <v>0</v>
      </c>
      <c r="AJ10" s="5">
        <f>IF((AI10-AH10) &gt; 1,0,IF((AI10-AH10)&lt;0,AH10-AI10,AI10-AH10))</f>
        <v>784250</v>
      </c>
      <c r="AK10" s="5">
        <v>0.01</v>
      </c>
      <c r="AL10" s="5">
        <f>ROUND(AJ10*(AK10/100),2)</f>
        <v>78.430000000000007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78.430000000000007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11.7645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66.665500000000009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2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B00-000000000000}">
  <sheetPr>
    <pageSetUpPr fitToPage="1"/>
  </sheetPr>
  <dimension ref="A1:AL19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1882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1883</v>
      </c>
      <c r="B10" s="5" t="s">
        <v>1884</v>
      </c>
      <c r="C10" s="5" t="s">
        <v>1885</v>
      </c>
      <c r="D10" s="5" t="s">
        <v>1886</v>
      </c>
      <c r="E10" s="5">
        <v>1</v>
      </c>
      <c r="F10" s="5">
        <v>19263</v>
      </c>
      <c r="G10" s="5" t="s">
        <v>1887</v>
      </c>
      <c r="H10" s="5" t="s">
        <v>78</v>
      </c>
      <c r="I10" s="5" t="s">
        <v>1888</v>
      </c>
      <c r="J10" s="5">
        <v>0</v>
      </c>
      <c r="K10" s="5">
        <v>0</v>
      </c>
      <c r="L10" s="5" t="s">
        <v>716</v>
      </c>
      <c r="M10" s="5" t="s">
        <v>45</v>
      </c>
      <c r="N10" s="5">
        <f>((J10*400)+(K10*100))+L10</f>
        <v>32.5</v>
      </c>
      <c r="O10" s="5" t="s">
        <v>288</v>
      </c>
      <c r="P10" s="5">
        <f>N10*O10</f>
        <v>19500</v>
      </c>
      <c r="Q10" s="5">
        <v>1</v>
      </c>
      <c r="R10" s="5" t="s">
        <v>1883</v>
      </c>
      <c r="S10" s="5" t="s">
        <v>1884</v>
      </c>
      <c r="T10" s="5" t="s">
        <v>1885</v>
      </c>
      <c r="U10" s="5" t="s">
        <v>1889</v>
      </c>
      <c r="V10" s="5" t="s">
        <v>1890</v>
      </c>
      <c r="W10" s="5" t="s">
        <v>48</v>
      </c>
      <c r="X10" s="5" t="s">
        <v>575</v>
      </c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>
        <v>0</v>
      </c>
      <c r="K11" s="5">
        <v>0</v>
      </c>
      <c r="L11" s="5" t="s">
        <v>1891</v>
      </c>
      <c r="M11" s="5" t="s">
        <v>42</v>
      </c>
      <c r="N11" s="5">
        <f>((J11*400)+(K11*100))+L11</f>
        <v>81.5</v>
      </c>
      <c r="O11" s="5" t="s">
        <v>288</v>
      </c>
      <c r="P11" s="5">
        <f>N11*O11</f>
        <v>48900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48900</v>
      </c>
      <c r="AH11" s="5">
        <f>AG11</f>
        <v>48900</v>
      </c>
      <c r="AI11" s="5">
        <v>50000000</v>
      </c>
      <c r="AJ11" s="5">
        <f>IF((AI11-AH11) &gt; 1,0,IF((AI11-AH11)&lt;0,AH11-AI11,AI11-AH11))</f>
        <v>0</v>
      </c>
      <c r="AK11" s="5">
        <v>0.01</v>
      </c>
      <c r="AL11" s="5">
        <f>ROUND(AJ11*(AK11/100),2)</f>
        <v>0</v>
      </c>
    </row>
    <row r="12" spans="1:38" ht="17.25" x14ac:dyDescent="0.25">
      <c r="A12" s="5" t="s">
        <v>1883</v>
      </c>
      <c r="B12" s="5" t="s">
        <v>1884</v>
      </c>
      <c r="C12" s="5" t="s">
        <v>1885</v>
      </c>
      <c r="D12" s="5" t="s">
        <v>1886</v>
      </c>
      <c r="E12" s="5">
        <v>2</v>
      </c>
      <c r="F12" s="5">
        <v>20225</v>
      </c>
      <c r="G12" s="5" t="s">
        <v>1892</v>
      </c>
      <c r="H12" s="5" t="s">
        <v>78</v>
      </c>
      <c r="I12" s="5" t="s">
        <v>1893</v>
      </c>
      <c r="J12" s="5">
        <v>8</v>
      </c>
      <c r="K12" s="5">
        <v>2</v>
      </c>
      <c r="L12" s="5" t="s">
        <v>868</v>
      </c>
      <c r="M12" s="5" t="s">
        <v>42</v>
      </c>
      <c r="N12" s="5">
        <f>((J12*400)+(K12*100))+L12</f>
        <v>3431</v>
      </c>
      <c r="O12" s="5" t="s">
        <v>226</v>
      </c>
      <c r="P12" s="5">
        <f>N12*O12</f>
        <v>514650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f>AF12+P12</f>
        <v>514650</v>
      </c>
      <c r="AH12" s="5">
        <f>AG12</f>
        <v>514650</v>
      </c>
      <c r="AI12" s="5">
        <v>50000000</v>
      </c>
      <c r="AJ12" s="5">
        <f>IF((AI12-AH12) &gt; 1,0,IF((AI12-AH12)&lt;0,AH12-AI12,AI12-AH12))</f>
        <v>0</v>
      </c>
      <c r="AK12" s="5">
        <v>0.01</v>
      </c>
      <c r="AL12" s="5">
        <f>ROUND(AJ12*(AK12/100),2)</f>
        <v>0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50</v>
      </c>
      <c r="AL13" s="5">
        <f>SUM(AL10:AL12)</f>
        <v>0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51</v>
      </c>
      <c r="AL14" s="5">
        <f>AL13*0.15</f>
        <v>0</v>
      </c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52</v>
      </c>
      <c r="AL15" s="5">
        <f>AL13-AL14</f>
        <v>0</v>
      </c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 t="s">
        <v>53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54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55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56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2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C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1894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1895</v>
      </c>
      <c r="B10" s="5" t="s">
        <v>1896</v>
      </c>
      <c r="C10" s="5" t="s">
        <v>1897</v>
      </c>
      <c r="D10" s="5" t="s">
        <v>1898</v>
      </c>
      <c r="E10" s="5">
        <v>1</v>
      </c>
      <c r="F10" s="5">
        <v>22055</v>
      </c>
      <c r="G10" s="5" t="s">
        <v>1899</v>
      </c>
      <c r="H10" s="5" t="s">
        <v>40</v>
      </c>
      <c r="I10" s="5"/>
      <c r="J10" s="5">
        <v>12</v>
      </c>
      <c r="K10" s="5">
        <v>2</v>
      </c>
      <c r="L10" s="5" t="s">
        <v>463</v>
      </c>
      <c r="M10" s="5" t="s">
        <v>42</v>
      </c>
      <c r="N10" s="5">
        <f>((J10*400)+(K10*100))+L10</f>
        <v>5015</v>
      </c>
      <c r="O10" s="5" t="s">
        <v>226</v>
      </c>
      <c r="P10" s="5">
        <f>N10*O10</f>
        <v>752250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752250</v>
      </c>
      <c r="AH10" s="5">
        <f>AG10</f>
        <v>752250</v>
      </c>
      <c r="AI10" s="5">
        <v>0</v>
      </c>
      <c r="AJ10" s="5">
        <f>IF((AI10-AH10) &gt; 1,0,IF((AI10-AH10)&lt;0,AH10-AI10,AI10-AH10))</f>
        <v>752250</v>
      </c>
      <c r="AK10" s="5">
        <v>0.01</v>
      </c>
      <c r="AL10" s="5">
        <f>ROUND(AJ10*(AK10/100),2)</f>
        <v>75.23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75.23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11.2845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63.945500000000003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2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D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1900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1901</v>
      </c>
      <c r="B10" s="5"/>
      <c r="C10" s="5" t="s">
        <v>1902</v>
      </c>
      <c r="D10" s="5" t="s">
        <v>1903</v>
      </c>
      <c r="E10" s="5">
        <v>1</v>
      </c>
      <c r="F10" s="5">
        <v>19797</v>
      </c>
      <c r="G10" s="5" t="s">
        <v>1904</v>
      </c>
      <c r="H10" s="5" t="s">
        <v>96</v>
      </c>
      <c r="I10" s="5" t="s">
        <v>1905</v>
      </c>
      <c r="J10" s="5">
        <v>0</v>
      </c>
      <c r="K10" s="5">
        <v>0</v>
      </c>
      <c r="L10" s="5" t="s">
        <v>1743</v>
      </c>
      <c r="M10" s="5" t="s">
        <v>42</v>
      </c>
      <c r="N10" s="5">
        <f>((J10*400)+(K10*100))+L10</f>
        <v>59</v>
      </c>
      <c r="O10" s="5" t="s">
        <v>82</v>
      </c>
      <c r="P10" s="5">
        <f>N10*O10</f>
        <v>20650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20650</v>
      </c>
      <c r="AH10" s="5">
        <f>AG10</f>
        <v>20650</v>
      </c>
      <c r="AI10" s="5">
        <v>0</v>
      </c>
      <c r="AJ10" s="5">
        <f>IF((AI10-AH10) &gt; 1,0,IF((AI10-AH10)&lt;0,AH10-AI10,AI10-AH10))</f>
        <v>20650</v>
      </c>
      <c r="AK10" s="5">
        <v>0.01</v>
      </c>
      <c r="AL10" s="5">
        <f>ROUND(AJ10*(AK10/100),2)</f>
        <v>2.0699999999999998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2.0699999999999998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0.31049999999999994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1.7594999999999998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2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E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1906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1907</v>
      </c>
      <c r="B10" s="5"/>
      <c r="C10" s="5" t="s">
        <v>1908</v>
      </c>
      <c r="D10" s="5" t="s">
        <v>1909</v>
      </c>
      <c r="E10" s="5">
        <v>1</v>
      </c>
      <c r="F10" s="5">
        <v>21969</v>
      </c>
      <c r="G10" s="5" t="s">
        <v>1910</v>
      </c>
      <c r="H10" s="5" t="s">
        <v>96</v>
      </c>
      <c r="I10" s="5" t="s">
        <v>1911</v>
      </c>
      <c r="J10" s="5">
        <v>1</v>
      </c>
      <c r="K10" s="5">
        <v>2</v>
      </c>
      <c r="L10" s="5" t="s">
        <v>1131</v>
      </c>
      <c r="M10" s="5" t="s">
        <v>42</v>
      </c>
      <c r="N10" s="5">
        <f>((J10*400)+(K10*100))+L10</f>
        <v>672</v>
      </c>
      <c r="O10" s="5" t="s">
        <v>308</v>
      </c>
      <c r="P10" s="5">
        <f>N10*O10</f>
        <v>117600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117600</v>
      </c>
      <c r="AH10" s="5">
        <f>AG10</f>
        <v>117600</v>
      </c>
      <c r="AI10" s="5">
        <v>0</v>
      </c>
      <c r="AJ10" s="5">
        <f>IF((AI10-AH10) &gt; 1,0,IF((AI10-AH10)&lt;0,AH10-AI10,AI10-AH10))</f>
        <v>117600</v>
      </c>
      <c r="AK10" s="5">
        <v>0.01</v>
      </c>
      <c r="AL10" s="5">
        <f>ROUND(AJ10*(AK10/100),2)</f>
        <v>11.76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11.76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1.764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9.9960000000000004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2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F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1912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1913</v>
      </c>
      <c r="B10" s="5"/>
      <c r="C10" s="5" t="s">
        <v>1914</v>
      </c>
      <c r="D10" s="5" t="s">
        <v>1915</v>
      </c>
      <c r="E10" s="5">
        <v>1</v>
      </c>
      <c r="F10" s="5">
        <v>19206</v>
      </c>
      <c r="G10" s="5" t="s">
        <v>1916</v>
      </c>
      <c r="H10" s="5" t="s">
        <v>96</v>
      </c>
      <c r="I10" s="5" t="s">
        <v>1917</v>
      </c>
      <c r="J10" s="5">
        <v>9</v>
      </c>
      <c r="K10" s="5">
        <v>1</v>
      </c>
      <c r="L10" s="5" t="s">
        <v>119</v>
      </c>
      <c r="M10" s="5" t="s">
        <v>42</v>
      </c>
      <c r="N10" s="5">
        <f>((J10*400)+(K10*100))+L10</f>
        <v>3700</v>
      </c>
      <c r="O10" s="5" t="s">
        <v>63</v>
      </c>
      <c r="P10" s="5">
        <f>N10*O10</f>
        <v>277500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277500</v>
      </c>
      <c r="AH10" s="5">
        <f>AG10</f>
        <v>277500</v>
      </c>
      <c r="AI10" s="5">
        <v>0</v>
      </c>
      <c r="AJ10" s="5">
        <f>IF((AI10-AH10) &gt; 1,0,IF((AI10-AH10)&lt;0,AH10-AI10,AI10-AH10))</f>
        <v>277500</v>
      </c>
      <c r="AK10" s="5">
        <v>0.01</v>
      </c>
      <c r="AL10" s="5">
        <f>ROUND(AJ10*(AK10/100),2)</f>
        <v>27.75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27.75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4.1624999999999996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23.587499999999999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2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D0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1918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1919</v>
      </c>
      <c r="B10" s="5" t="s">
        <v>1920</v>
      </c>
      <c r="C10" s="5" t="s">
        <v>1921</v>
      </c>
      <c r="D10" s="5" t="s">
        <v>1922</v>
      </c>
      <c r="E10" s="5">
        <v>1</v>
      </c>
      <c r="F10" s="5">
        <v>22758</v>
      </c>
      <c r="G10" s="5" t="s">
        <v>1923</v>
      </c>
      <c r="H10" s="5" t="s">
        <v>40</v>
      </c>
      <c r="I10" s="5"/>
      <c r="J10" s="5">
        <v>5</v>
      </c>
      <c r="K10" s="5">
        <v>1</v>
      </c>
      <c r="L10" s="5" t="s">
        <v>119</v>
      </c>
      <c r="M10" s="5" t="s">
        <v>42</v>
      </c>
      <c r="N10" s="5">
        <f>((J10*400)+(K10*100))+L10</f>
        <v>2100</v>
      </c>
      <c r="O10" s="5" t="s">
        <v>350</v>
      </c>
      <c r="P10" s="5">
        <f>N10*O10</f>
        <v>840000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840000</v>
      </c>
      <c r="AH10" s="5">
        <f>AG10</f>
        <v>840000</v>
      </c>
      <c r="AI10" s="5">
        <v>0</v>
      </c>
      <c r="AJ10" s="5">
        <f>IF((AI10-AH10) &gt; 1,0,IF((AI10-AH10)&lt;0,AH10-AI10,AI10-AH10))</f>
        <v>840000</v>
      </c>
      <c r="AK10" s="5">
        <v>0.01</v>
      </c>
      <c r="AL10" s="5">
        <f>ROUND(AJ10*(AK10/100),2)</f>
        <v>84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84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12.6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71.400000000000006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257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258</v>
      </c>
      <c r="B10" s="5" t="s">
        <v>259</v>
      </c>
      <c r="C10" s="5" t="s">
        <v>260</v>
      </c>
      <c r="D10" s="5" t="s">
        <v>261</v>
      </c>
      <c r="E10" s="5">
        <v>1</v>
      </c>
      <c r="F10" s="5">
        <v>19437</v>
      </c>
      <c r="G10" s="5" t="s">
        <v>262</v>
      </c>
      <c r="H10" s="5" t="s">
        <v>40</v>
      </c>
      <c r="I10" s="5" t="s">
        <v>263</v>
      </c>
      <c r="J10" s="5">
        <v>12</v>
      </c>
      <c r="K10" s="5">
        <v>2</v>
      </c>
      <c r="L10" s="5" t="s">
        <v>264</v>
      </c>
      <c r="M10" s="5" t="s">
        <v>42</v>
      </c>
      <c r="N10" s="5">
        <f>((J10*400)+(K10*100))+L10</f>
        <v>5064</v>
      </c>
      <c r="O10" s="5" t="s">
        <v>43</v>
      </c>
      <c r="P10" s="5">
        <f>N10*O10</f>
        <v>633000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633000</v>
      </c>
      <c r="AH10" s="5">
        <f>AG10</f>
        <v>633000</v>
      </c>
      <c r="AI10" s="5">
        <v>0</v>
      </c>
      <c r="AJ10" s="5">
        <f>IF((AI10-AH10) &gt; 1,0,IF((AI10-AH10)&lt;0,AH10-AI10,AI10-AH10))</f>
        <v>633000</v>
      </c>
      <c r="AK10" s="5">
        <v>0.01</v>
      </c>
      <c r="AL10" s="5">
        <f>ROUND(AJ10*(AK10/100),2)</f>
        <v>63.3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63.3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9.4949999999999992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53.805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2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D1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1924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1925</v>
      </c>
      <c r="B10" s="5"/>
      <c r="C10" s="5" t="s">
        <v>1926</v>
      </c>
      <c r="D10" s="5" t="s">
        <v>1927</v>
      </c>
      <c r="E10" s="5">
        <v>1</v>
      </c>
      <c r="F10" s="5">
        <v>20664</v>
      </c>
      <c r="G10" s="5"/>
      <c r="H10" s="5" t="s">
        <v>40</v>
      </c>
      <c r="I10" s="5"/>
      <c r="J10" s="5">
        <v>17</v>
      </c>
      <c r="K10" s="5">
        <v>3</v>
      </c>
      <c r="L10" s="5" t="s">
        <v>660</v>
      </c>
      <c r="M10" s="5" t="s">
        <v>42</v>
      </c>
      <c r="N10" s="5">
        <f>((J10*400)+(K10*100))+L10</f>
        <v>7132</v>
      </c>
      <c r="O10" s="5" t="s">
        <v>43</v>
      </c>
      <c r="P10" s="5">
        <f>N10*O10</f>
        <v>891500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891500</v>
      </c>
      <c r="AH10" s="5">
        <f>AG10</f>
        <v>891500</v>
      </c>
      <c r="AI10" s="5">
        <v>0</v>
      </c>
      <c r="AJ10" s="5">
        <f>IF((AI10-AH10) &gt; 1,0,IF((AI10-AH10)&lt;0,AH10-AI10,AI10-AH10))</f>
        <v>891500</v>
      </c>
      <c r="AK10" s="5">
        <v>0.01</v>
      </c>
      <c r="AL10" s="5">
        <f>ROUND(AJ10*(AK10/100),2)</f>
        <v>89.15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89.15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13.3725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75.777500000000003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L18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265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266</v>
      </c>
      <c r="B10" s="5" t="s">
        <v>267</v>
      </c>
      <c r="C10" s="5" t="s">
        <v>268</v>
      </c>
      <c r="D10" s="5" t="s">
        <v>269</v>
      </c>
      <c r="E10" s="5">
        <v>1</v>
      </c>
      <c r="F10" s="5">
        <v>19749</v>
      </c>
      <c r="G10" s="5" t="s">
        <v>270</v>
      </c>
      <c r="H10" s="5" t="s">
        <v>78</v>
      </c>
      <c r="I10" s="5" t="s">
        <v>271</v>
      </c>
      <c r="J10" s="5">
        <v>0</v>
      </c>
      <c r="K10" s="5">
        <v>1</v>
      </c>
      <c r="L10" s="5" t="s">
        <v>272</v>
      </c>
      <c r="M10" s="5" t="s">
        <v>42</v>
      </c>
      <c r="N10" s="5">
        <f>((J10*400)+(K10*100))+L10</f>
        <v>133</v>
      </c>
      <c r="O10" s="5" t="s">
        <v>187</v>
      </c>
      <c r="P10" s="5">
        <f>N10*O10</f>
        <v>93100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93100</v>
      </c>
      <c r="AH10" s="5">
        <f>AG10</f>
        <v>93100</v>
      </c>
      <c r="AI10" s="5">
        <v>50000000</v>
      </c>
      <c r="AJ10" s="5">
        <f>IF((AI10-AH10) &gt; 1,0,IF((AI10-AH10)&lt;0,AH10-AI10,AI10-AH10))</f>
        <v>0</v>
      </c>
      <c r="AK10" s="5">
        <v>0.01</v>
      </c>
      <c r="AL10" s="5">
        <f>ROUND(AJ10*(AK10/100),2)</f>
        <v>0</v>
      </c>
    </row>
    <row r="11" spans="1:38" ht="17.25" x14ac:dyDescent="0.25">
      <c r="A11" s="5" t="s">
        <v>266</v>
      </c>
      <c r="B11" s="5" t="s">
        <v>267</v>
      </c>
      <c r="C11" s="5" t="s">
        <v>268</v>
      </c>
      <c r="D11" s="5" t="s">
        <v>269</v>
      </c>
      <c r="E11" s="5">
        <v>2</v>
      </c>
      <c r="F11" s="5">
        <v>22815</v>
      </c>
      <c r="G11" s="5" t="s">
        <v>273</v>
      </c>
      <c r="H11" s="5" t="s">
        <v>40</v>
      </c>
      <c r="I11" s="5"/>
      <c r="J11" s="5">
        <v>24</v>
      </c>
      <c r="K11" s="5">
        <v>0</v>
      </c>
      <c r="L11" s="5" t="s">
        <v>274</v>
      </c>
      <c r="M11" s="5" t="s">
        <v>42</v>
      </c>
      <c r="N11" s="5">
        <f>((J11*400)+(K11*100))+L11</f>
        <v>9627</v>
      </c>
      <c r="O11" s="5" t="s">
        <v>43</v>
      </c>
      <c r="P11" s="5">
        <f>N11*O11</f>
        <v>1203375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1203375</v>
      </c>
      <c r="AH11" s="5">
        <f>AG11</f>
        <v>1203375</v>
      </c>
      <c r="AI11" s="5">
        <v>0</v>
      </c>
      <c r="AJ11" s="5">
        <f>IF((AI11-AH11) &gt; 1,0,IF((AI11-AH11)&lt;0,AH11-AI11,AI11-AH11))</f>
        <v>1203375</v>
      </c>
      <c r="AK11" s="5">
        <v>0.01</v>
      </c>
      <c r="AL11" s="5">
        <f>ROUND(AJ11*(AK11/100),2)</f>
        <v>120.34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50</v>
      </c>
      <c r="AL12" s="5">
        <f>SUM(AL10:AL11)</f>
        <v>120.34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51</v>
      </c>
      <c r="AL13" s="5">
        <f>AL12*0.15</f>
        <v>18.050999999999998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52</v>
      </c>
      <c r="AL14" s="5">
        <f>AL12-AL13</f>
        <v>102.289</v>
      </c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 t="s">
        <v>53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L21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275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276</v>
      </c>
      <c r="B10" s="5" t="s">
        <v>277</v>
      </c>
      <c r="C10" s="5" t="s">
        <v>278</v>
      </c>
      <c r="D10" s="5" t="s">
        <v>279</v>
      </c>
      <c r="E10" s="5">
        <v>1</v>
      </c>
      <c r="F10" s="5">
        <v>17979</v>
      </c>
      <c r="G10" s="5" t="s">
        <v>280</v>
      </c>
      <c r="H10" s="5" t="s">
        <v>40</v>
      </c>
      <c r="I10" s="5"/>
      <c r="J10" s="5">
        <v>9</v>
      </c>
      <c r="K10" s="5">
        <v>3</v>
      </c>
      <c r="L10" s="5" t="s">
        <v>281</v>
      </c>
      <c r="M10" s="5" t="s">
        <v>42</v>
      </c>
      <c r="N10" s="5">
        <f>((J10*400)+(K10*100))+L10</f>
        <v>3949</v>
      </c>
      <c r="O10" s="5" t="s">
        <v>43</v>
      </c>
      <c r="P10" s="5">
        <f>N10*O10</f>
        <v>493625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493625</v>
      </c>
      <c r="AH10" s="5">
        <f>AG10</f>
        <v>493625</v>
      </c>
      <c r="AI10" s="5">
        <v>0</v>
      </c>
      <c r="AJ10" s="5">
        <f>IF((AI10-AH10) &gt; 1,0,IF((AI10-AH10)&lt;0,AH10-AI10,AI10-AH10))</f>
        <v>493625</v>
      </c>
      <c r="AK10" s="5">
        <v>0.01</v>
      </c>
      <c r="AL10" s="5">
        <f>ROUND(AJ10*(AK10/100),2)</f>
        <v>49.36</v>
      </c>
    </row>
    <row r="11" spans="1:38" ht="17.25" x14ac:dyDescent="0.25">
      <c r="A11" s="5" t="s">
        <v>276</v>
      </c>
      <c r="B11" s="5" t="s">
        <v>277</v>
      </c>
      <c r="C11" s="5" t="s">
        <v>278</v>
      </c>
      <c r="D11" s="5" t="s">
        <v>279</v>
      </c>
      <c r="E11" s="5">
        <v>2</v>
      </c>
      <c r="F11" s="5">
        <v>20750</v>
      </c>
      <c r="G11" s="5" t="s">
        <v>282</v>
      </c>
      <c r="H11" s="5" t="s">
        <v>78</v>
      </c>
      <c r="I11" s="5" t="s">
        <v>283</v>
      </c>
      <c r="J11" s="5">
        <v>16</v>
      </c>
      <c r="K11" s="5">
        <v>3</v>
      </c>
      <c r="L11" s="5" t="s">
        <v>166</v>
      </c>
      <c r="M11" s="5" t="s">
        <v>42</v>
      </c>
      <c r="N11" s="5">
        <f>((J11*400)+(K11*100))+L11</f>
        <v>6739</v>
      </c>
      <c r="O11" s="5" t="s">
        <v>43</v>
      </c>
      <c r="P11" s="5">
        <f>N11*O11</f>
        <v>842375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842375</v>
      </c>
      <c r="AH11" s="5">
        <f>AG11</f>
        <v>842375</v>
      </c>
      <c r="AI11" s="5">
        <v>50000000</v>
      </c>
      <c r="AJ11" s="5">
        <f>IF((AI11-AH11) &gt; 1,0,IF((AI11-AH11)&lt;0,AH11-AI11,AI11-AH11))</f>
        <v>0</v>
      </c>
      <c r="AK11" s="5">
        <v>0.01</v>
      </c>
      <c r="AL11" s="5">
        <f>ROUND(AJ11*(AK11/100),2)</f>
        <v>0</v>
      </c>
    </row>
    <row r="12" spans="1:38" ht="17.25" x14ac:dyDescent="0.25">
      <c r="A12" s="5" t="s">
        <v>276</v>
      </c>
      <c r="B12" s="5" t="s">
        <v>277</v>
      </c>
      <c r="C12" s="5" t="s">
        <v>278</v>
      </c>
      <c r="D12" s="5" t="s">
        <v>279</v>
      </c>
      <c r="E12" s="5">
        <v>3</v>
      </c>
      <c r="F12" s="5">
        <v>22498</v>
      </c>
      <c r="G12" s="5" t="s">
        <v>284</v>
      </c>
      <c r="H12" s="5" t="s">
        <v>40</v>
      </c>
      <c r="I12" s="5"/>
      <c r="J12" s="5">
        <v>11</v>
      </c>
      <c r="K12" s="5">
        <v>2</v>
      </c>
      <c r="L12" s="5" t="s">
        <v>285</v>
      </c>
      <c r="M12" s="5" t="s">
        <v>42</v>
      </c>
      <c r="N12" s="5">
        <f>((J12*400)+(K12*100))+L12</f>
        <v>4661</v>
      </c>
      <c r="O12" s="5" t="s">
        <v>43</v>
      </c>
      <c r="P12" s="5">
        <f>N12*O12</f>
        <v>582625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f>AF12+P12</f>
        <v>582625</v>
      </c>
      <c r="AH12" s="5">
        <f>AG12</f>
        <v>582625</v>
      </c>
      <c r="AI12" s="5">
        <v>0</v>
      </c>
      <c r="AJ12" s="5">
        <f>IF((AI12-AH12) &gt; 1,0,IF((AI12-AH12)&lt;0,AH12-AI12,AI12-AH12))</f>
        <v>582625</v>
      </c>
      <c r="AK12" s="5">
        <v>0.01</v>
      </c>
      <c r="AL12" s="5">
        <f>ROUND(AJ12*(AK12/100),2)</f>
        <v>58.26</v>
      </c>
    </row>
    <row r="13" spans="1:38" ht="17.25" x14ac:dyDescent="0.25">
      <c r="A13" s="5" t="s">
        <v>276</v>
      </c>
      <c r="B13" s="5" t="s">
        <v>277</v>
      </c>
      <c r="C13" s="5" t="s">
        <v>278</v>
      </c>
      <c r="D13" s="5" t="s">
        <v>279</v>
      </c>
      <c r="E13" s="5">
        <v>4</v>
      </c>
      <c r="F13" s="5">
        <v>22211</v>
      </c>
      <c r="G13" s="5" t="s">
        <v>286</v>
      </c>
      <c r="H13" s="5" t="s">
        <v>78</v>
      </c>
      <c r="I13" s="5" t="s">
        <v>287</v>
      </c>
      <c r="J13" s="5">
        <v>0</v>
      </c>
      <c r="K13" s="5">
        <v>1</v>
      </c>
      <c r="L13" s="5" t="s">
        <v>88</v>
      </c>
      <c r="M13" s="5" t="s">
        <v>42</v>
      </c>
      <c r="N13" s="5">
        <f>((J13*400)+(K13*100))+L13</f>
        <v>135</v>
      </c>
      <c r="O13" s="5" t="s">
        <v>288</v>
      </c>
      <c r="P13" s="5">
        <f>N13*O13</f>
        <v>81000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>
        <f>AF13+P13</f>
        <v>81000</v>
      </c>
      <c r="AH13" s="5">
        <f>AG13</f>
        <v>81000</v>
      </c>
      <c r="AI13" s="5">
        <v>50000000</v>
      </c>
      <c r="AJ13" s="5">
        <f>IF((AI13-AH13) &gt; 1,0,IF((AI13-AH13)&lt;0,AH13-AI13,AI13-AH13))</f>
        <v>0</v>
      </c>
      <c r="AK13" s="5">
        <v>0.01</v>
      </c>
      <c r="AL13" s="5">
        <f>ROUND(AJ13*(AK13/100),2)</f>
        <v>0</v>
      </c>
    </row>
    <row r="14" spans="1:38" ht="17.25" x14ac:dyDescent="0.25">
      <c r="A14" s="5" t="s">
        <v>276</v>
      </c>
      <c r="B14" s="5" t="s">
        <v>277</v>
      </c>
      <c r="C14" s="5" t="s">
        <v>278</v>
      </c>
      <c r="D14" s="5" t="s">
        <v>279</v>
      </c>
      <c r="E14" s="5">
        <v>5</v>
      </c>
      <c r="F14" s="5">
        <v>22195</v>
      </c>
      <c r="G14" s="5" t="s">
        <v>289</v>
      </c>
      <c r="H14" s="5" t="s">
        <v>96</v>
      </c>
      <c r="I14" s="5" t="s">
        <v>290</v>
      </c>
      <c r="J14" s="5">
        <v>0</v>
      </c>
      <c r="K14" s="5">
        <v>1</v>
      </c>
      <c r="L14" s="5" t="s">
        <v>291</v>
      </c>
      <c r="M14" s="5" t="s">
        <v>42</v>
      </c>
      <c r="N14" s="5">
        <f>((J14*400)+(K14*100))+L14</f>
        <v>104</v>
      </c>
      <c r="O14" s="5" t="s">
        <v>43</v>
      </c>
      <c r="P14" s="5">
        <f>N14*O14</f>
        <v>13000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>
        <f>AF14+P14</f>
        <v>13000</v>
      </c>
      <c r="AH14" s="5">
        <f>AG14</f>
        <v>13000</v>
      </c>
      <c r="AI14" s="5">
        <v>0</v>
      </c>
      <c r="AJ14" s="5">
        <f>IF((AI14-AH14) &gt; 1,0,IF((AI14-AH14)&lt;0,AH14-AI14,AI14-AH14))</f>
        <v>13000</v>
      </c>
      <c r="AK14" s="5">
        <v>0.01</v>
      </c>
      <c r="AL14" s="5">
        <f>ROUND(AJ14*(AK14/100),2)</f>
        <v>1.3</v>
      </c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50</v>
      </c>
      <c r="AL15" s="5">
        <f>SUM(AL10:AL14)</f>
        <v>108.92</v>
      </c>
    </row>
    <row r="16" spans="1:38" ht="17.2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 t="s">
        <v>51</v>
      </c>
      <c r="AL16" s="5">
        <f>AL15*0.15</f>
        <v>16.338000000000001</v>
      </c>
    </row>
    <row r="17" spans="1:38" ht="17.2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 t="s">
        <v>52</v>
      </c>
      <c r="AL17" s="5">
        <f>AL15-AL16</f>
        <v>92.581999999999994</v>
      </c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 t="s">
        <v>53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54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ht="17.25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 t="s">
        <v>55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ht="17.25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 t="s">
        <v>56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L19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292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293</v>
      </c>
      <c r="B10" s="5" t="s">
        <v>294</v>
      </c>
      <c r="C10" s="5" t="s">
        <v>295</v>
      </c>
      <c r="D10" s="5" t="s">
        <v>296</v>
      </c>
      <c r="E10" s="5">
        <v>1</v>
      </c>
      <c r="F10" s="5">
        <v>20951</v>
      </c>
      <c r="G10" s="5" t="s">
        <v>297</v>
      </c>
      <c r="H10" s="5" t="s">
        <v>78</v>
      </c>
      <c r="I10" s="5" t="s">
        <v>298</v>
      </c>
      <c r="J10" s="5">
        <v>1</v>
      </c>
      <c r="K10" s="5">
        <v>1</v>
      </c>
      <c r="L10" s="5" t="s">
        <v>299</v>
      </c>
      <c r="M10" s="5" t="s">
        <v>42</v>
      </c>
      <c r="N10" s="5">
        <f>((J10*400)+(K10*100))+L10</f>
        <v>589</v>
      </c>
      <c r="O10" s="5" t="s">
        <v>300</v>
      </c>
      <c r="P10" s="5">
        <f>N10*O10</f>
        <v>265050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265050</v>
      </c>
      <c r="AH10" s="5">
        <f>AG10</f>
        <v>265050</v>
      </c>
      <c r="AI10" s="5">
        <v>50000000</v>
      </c>
      <c r="AJ10" s="5">
        <f>IF((AI10-AH10) &gt; 1,0,IF((AI10-AH10)&lt;0,AH10-AI10,AI10-AH10))</f>
        <v>0</v>
      </c>
      <c r="AK10" s="5">
        <v>0.01</v>
      </c>
      <c r="AL10" s="5">
        <f>ROUND(AJ10*(AK10/100),2)</f>
        <v>0</v>
      </c>
    </row>
    <row r="11" spans="1:38" ht="17.25" x14ac:dyDescent="0.25">
      <c r="A11" s="5" t="s">
        <v>293</v>
      </c>
      <c r="B11" s="5" t="s">
        <v>294</v>
      </c>
      <c r="C11" s="5" t="s">
        <v>295</v>
      </c>
      <c r="D11" s="5" t="s">
        <v>296</v>
      </c>
      <c r="E11" s="5">
        <v>2</v>
      </c>
      <c r="F11" s="5">
        <v>17970</v>
      </c>
      <c r="G11" s="5" t="s">
        <v>301</v>
      </c>
      <c r="H11" s="5" t="s">
        <v>96</v>
      </c>
      <c r="I11" s="5" t="s">
        <v>302</v>
      </c>
      <c r="J11" s="5">
        <v>0</v>
      </c>
      <c r="K11" s="5">
        <v>0</v>
      </c>
      <c r="L11" s="5" t="s">
        <v>102</v>
      </c>
      <c r="M11" s="5" t="s">
        <v>45</v>
      </c>
      <c r="N11" s="5">
        <f>((J11*400)+(K11*100))+L11</f>
        <v>40</v>
      </c>
      <c r="O11" s="5" t="s">
        <v>300</v>
      </c>
      <c r="P11" s="5">
        <f>N11*O11</f>
        <v>18000</v>
      </c>
      <c r="Q11" s="5">
        <v>1</v>
      </c>
      <c r="R11" s="5" t="s">
        <v>293</v>
      </c>
      <c r="S11" s="5" t="s">
        <v>294</v>
      </c>
      <c r="T11" s="5" t="s">
        <v>295</v>
      </c>
      <c r="U11" s="5" t="s">
        <v>303</v>
      </c>
      <c r="V11" s="5" t="s">
        <v>304</v>
      </c>
      <c r="W11" s="5" t="s">
        <v>48</v>
      </c>
      <c r="X11" s="5" t="s">
        <v>49</v>
      </c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ht="17.25" x14ac:dyDescent="0.25">
      <c r="A12" s="5" t="s">
        <v>293</v>
      </c>
      <c r="B12" s="5" t="s">
        <v>294</v>
      </c>
      <c r="C12" s="5" t="s">
        <v>295</v>
      </c>
      <c r="D12" s="5" t="s">
        <v>296</v>
      </c>
      <c r="E12" s="5">
        <v>3</v>
      </c>
      <c r="F12" s="5">
        <v>18035</v>
      </c>
      <c r="G12" s="5" t="s">
        <v>305</v>
      </c>
      <c r="H12" s="5" t="s">
        <v>78</v>
      </c>
      <c r="I12" s="5" t="s">
        <v>306</v>
      </c>
      <c r="J12" s="5">
        <v>4</v>
      </c>
      <c r="K12" s="5">
        <v>3</v>
      </c>
      <c r="L12" s="5" t="s">
        <v>307</v>
      </c>
      <c r="M12" s="5" t="s">
        <v>42</v>
      </c>
      <c r="N12" s="5">
        <f>((J12*400)+(K12*100))+L12</f>
        <v>1986</v>
      </c>
      <c r="O12" s="5" t="s">
        <v>308</v>
      </c>
      <c r="P12" s="5">
        <f>N12*O12</f>
        <v>347550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f>AF12+P12</f>
        <v>347550</v>
      </c>
      <c r="AH12" s="5">
        <f>AG12</f>
        <v>347550</v>
      </c>
      <c r="AI12" s="5">
        <v>50000000</v>
      </c>
      <c r="AJ12" s="5">
        <f>IF((AI12-AH12) &gt; 1,0,IF((AI12-AH12)&lt;0,AH12-AI12,AI12-AH12))</f>
        <v>0</v>
      </c>
      <c r="AK12" s="5">
        <v>0.01</v>
      </c>
      <c r="AL12" s="5">
        <f>ROUND(AJ12*(AK12/100),2)</f>
        <v>0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50</v>
      </c>
      <c r="AL13" s="5">
        <f>SUM(AL10:AL12)</f>
        <v>0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51</v>
      </c>
      <c r="AL14" s="5">
        <f>AL13*0.15</f>
        <v>0</v>
      </c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52</v>
      </c>
      <c r="AL15" s="5">
        <f>AL13-AL14</f>
        <v>0</v>
      </c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 t="s">
        <v>53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54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55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56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309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310</v>
      </c>
      <c r="B10" s="5" t="s">
        <v>311</v>
      </c>
      <c r="C10" s="5" t="s">
        <v>312</v>
      </c>
      <c r="D10" s="5" t="s">
        <v>313</v>
      </c>
      <c r="E10" s="5">
        <v>1</v>
      </c>
      <c r="F10" s="5">
        <v>17991</v>
      </c>
      <c r="G10" s="5" t="s">
        <v>314</v>
      </c>
      <c r="H10" s="5" t="s">
        <v>40</v>
      </c>
      <c r="I10" s="5"/>
      <c r="J10" s="5">
        <v>8</v>
      </c>
      <c r="K10" s="5">
        <v>0</v>
      </c>
      <c r="L10" s="5" t="s">
        <v>315</v>
      </c>
      <c r="M10" s="5" t="s">
        <v>42</v>
      </c>
      <c r="N10" s="5">
        <f>((J10*400)+(K10*100))+L10</f>
        <v>3219</v>
      </c>
      <c r="O10" s="5" t="s">
        <v>89</v>
      </c>
      <c r="P10" s="5">
        <f>N10*O10</f>
        <v>804750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804750</v>
      </c>
      <c r="AH10" s="5">
        <f>AG10</f>
        <v>804750</v>
      </c>
      <c r="AI10" s="5">
        <v>0</v>
      </c>
      <c r="AJ10" s="5">
        <f>IF((AI10-AH10) &gt; 1,0,IF((AI10-AH10)&lt;0,AH10-AI10,AI10-AH10))</f>
        <v>804750</v>
      </c>
      <c r="AK10" s="5">
        <v>0.01</v>
      </c>
      <c r="AL10" s="5">
        <f>ROUND(AJ10*(AK10/100),2)</f>
        <v>80.48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80.48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12.072000000000001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68.408000000000001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L19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316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317</v>
      </c>
      <c r="B10" s="5" t="s">
        <v>318</v>
      </c>
      <c r="C10" s="5" t="s">
        <v>319</v>
      </c>
      <c r="D10" s="5" t="s">
        <v>320</v>
      </c>
      <c r="E10" s="5">
        <v>1</v>
      </c>
      <c r="F10" s="5">
        <v>22049</v>
      </c>
      <c r="G10" s="5" t="s">
        <v>321</v>
      </c>
      <c r="H10" s="5" t="s">
        <v>40</v>
      </c>
      <c r="I10" s="5" t="s">
        <v>322</v>
      </c>
      <c r="J10" s="5">
        <v>35</v>
      </c>
      <c r="K10" s="5">
        <v>3</v>
      </c>
      <c r="L10" s="5" t="s">
        <v>315</v>
      </c>
      <c r="M10" s="5" t="s">
        <v>42</v>
      </c>
      <c r="N10" s="5">
        <f>((J10*400)+(K10*100))+L10</f>
        <v>14319</v>
      </c>
      <c r="O10" s="5" t="s">
        <v>43</v>
      </c>
      <c r="P10" s="5">
        <f>N10*O10</f>
        <v>1789875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1789875</v>
      </c>
      <c r="AH10" s="5">
        <f>AG10</f>
        <v>1789875</v>
      </c>
      <c r="AI10" s="5">
        <v>0</v>
      </c>
      <c r="AJ10" s="5">
        <f>IF((AI10-AH10) &gt; 1,0,IF((AI10-AH10)&lt;0,AH10-AI10,AI10-AH10))</f>
        <v>1789875</v>
      </c>
      <c r="AK10" s="5">
        <v>0.01</v>
      </c>
      <c r="AL10" s="5">
        <f>ROUND(AJ10*(AK10/100),2)</f>
        <v>178.99</v>
      </c>
    </row>
    <row r="11" spans="1:38" ht="17.25" x14ac:dyDescent="0.25">
      <c r="A11" s="5" t="s">
        <v>317</v>
      </c>
      <c r="B11" s="5" t="s">
        <v>318</v>
      </c>
      <c r="C11" s="5" t="s">
        <v>319</v>
      </c>
      <c r="D11" s="5" t="s">
        <v>320</v>
      </c>
      <c r="E11" s="5">
        <v>2</v>
      </c>
      <c r="F11" s="5">
        <v>18876</v>
      </c>
      <c r="G11" s="5" t="s">
        <v>323</v>
      </c>
      <c r="H11" s="5" t="s">
        <v>96</v>
      </c>
      <c r="I11" s="5" t="s">
        <v>324</v>
      </c>
      <c r="J11" s="5">
        <v>1</v>
      </c>
      <c r="K11" s="5">
        <v>0</v>
      </c>
      <c r="L11" s="5" t="s">
        <v>325</v>
      </c>
      <c r="M11" s="5" t="s">
        <v>42</v>
      </c>
      <c r="N11" s="5">
        <f>((J11*400)+(K11*100))+L11</f>
        <v>485.75</v>
      </c>
      <c r="O11" s="5" t="s">
        <v>300</v>
      </c>
      <c r="P11" s="5">
        <f>N11*O11</f>
        <v>218587.5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218587.5</v>
      </c>
      <c r="AH11" s="5">
        <f>AG11</f>
        <v>218587.5</v>
      </c>
      <c r="AI11" s="5">
        <v>0</v>
      </c>
      <c r="AJ11" s="5">
        <f>IF((AI11-AH11) &gt; 1,0,IF((AI11-AH11)&lt;0,AH11-AI11,AI11-AH11))</f>
        <v>218587.5</v>
      </c>
      <c r="AK11" s="5">
        <v>0.01</v>
      </c>
      <c r="AL11" s="5">
        <f>ROUND(AJ11*(AK11/100),2)</f>
        <v>21.86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0</v>
      </c>
      <c r="K12" s="5">
        <v>0</v>
      </c>
      <c r="L12" s="5" t="s">
        <v>326</v>
      </c>
      <c r="M12" s="5" t="s">
        <v>45</v>
      </c>
      <c r="N12" s="5">
        <f>((J12*400)+(K12*100))+L12</f>
        <v>55.25</v>
      </c>
      <c r="O12" s="5" t="s">
        <v>300</v>
      </c>
      <c r="P12" s="5">
        <f>N12*O12</f>
        <v>24862.5</v>
      </c>
      <c r="Q12" s="5">
        <v>1</v>
      </c>
      <c r="R12" s="5" t="s">
        <v>317</v>
      </c>
      <c r="S12" s="5" t="s">
        <v>318</v>
      </c>
      <c r="T12" s="5" t="s">
        <v>319</v>
      </c>
      <c r="U12" s="5" t="s">
        <v>327</v>
      </c>
      <c r="V12" s="5" t="s">
        <v>328</v>
      </c>
      <c r="W12" s="5" t="s">
        <v>48</v>
      </c>
      <c r="X12" s="5" t="s">
        <v>49</v>
      </c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50</v>
      </c>
      <c r="AL13" s="5">
        <f>SUM(AL10:AL12)</f>
        <v>200.85000000000002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51</v>
      </c>
      <c r="AL14" s="5">
        <f>AL13*0.15</f>
        <v>30.127500000000001</v>
      </c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52</v>
      </c>
      <c r="AL15" s="5">
        <f>AL13-AL14</f>
        <v>170.72250000000003</v>
      </c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 t="s">
        <v>53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54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55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56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329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330</v>
      </c>
      <c r="B10" s="5" t="s">
        <v>331</v>
      </c>
      <c r="C10" s="5" t="s">
        <v>332</v>
      </c>
      <c r="D10" s="5" t="s">
        <v>333</v>
      </c>
      <c r="E10" s="5">
        <v>1</v>
      </c>
      <c r="F10" s="5">
        <v>22054</v>
      </c>
      <c r="G10" s="5" t="s">
        <v>334</v>
      </c>
      <c r="H10" s="5" t="s">
        <v>40</v>
      </c>
      <c r="I10" s="5"/>
      <c r="J10" s="5">
        <v>13</v>
      </c>
      <c r="K10" s="5">
        <v>0</v>
      </c>
      <c r="L10" s="5" t="s">
        <v>335</v>
      </c>
      <c r="M10" s="5" t="s">
        <v>42</v>
      </c>
      <c r="N10" s="5">
        <f>((J10*400)+(K10*100))+L10</f>
        <v>5282</v>
      </c>
      <c r="O10" s="5" t="s">
        <v>308</v>
      </c>
      <c r="P10" s="5">
        <f>N10*O10</f>
        <v>924350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924350</v>
      </c>
      <c r="AH10" s="5">
        <f>AG10</f>
        <v>924350</v>
      </c>
      <c r="AI10" s="5">
        <v>0</v>
      </c>
      <c r="AJ10" s="5">
        <f>IF((AI10-AH10) &gt; 1,0,IF((AI10-AH10)&lt;0,AH10-AI10,AI10-AH10))</f>
        <v>924350</v>
      </c>
      <c r="AK10" s="5">
        <v>0.01</v>
      </c>
      <c r="AL10" s="5">
        <f>ROUND(AJ10*(AK10/100),2)</f>
        <v>92.44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92.44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13.866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78.573999999999998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336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337</v>
      </c>
      <c r="B10" s="5" t="s">
        <v>338</v>
      </c>
      <c r="C10" s="5" t="s">
        <v>339</v>
      </c>
      <c r="D10" s="5" t="s">
        <v>340</v>
      </c>
      <c r="E10" s="5">
        <v>1</v>
      </c>
      <c r="F10" s="5">
        <v>21063</v>
      </c>
      <c r="G10" s="5" t="s">
        <v>341</v>
      </c>
      <c r="H10" s="5" t="s">
        <v>40</v>
      </c>
      <c r="I10" s="5"/>
      <c r="J10" s="5">
        <v>14</v>
      </c>
      <c r="K10" s="5">
        <v>1</v>
      </c>
      <c r="L10" s="5" t="s">
        <v>183</v>
      </c>
      <c r="M10" s="5" t="s">
        <v>42</v>
      </c>
      <c r="N10" s="5">
        <f>((J10*400)+(K10*100))+L10</f>
        <v>5711</v>
      </c>
      <c r="O10" s="5" t="s">
        <v>308</v>
      </c>
      <c r="P10" s="5">
        <f>N10*O10</f>
        <v>999425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999425</v>
      </c>
      <c r="AH10" s="5">
        <f>AG10</f>
        <v>999425</v>
      </c>
      <c r="AI10" s="5">
        <v>0</v>
      </c>
      <c r="AJ10" s="5">
        <f>IF((AI10-AH10) &gt; 1,0,IF((AI10-AH10)&lt;0,AH10-AI10,AI10-AH10))</f>
        <v>999425</v>
      </c>
      <c r="AK10" s="5">
        <v>0.01</v>
      </c>
      <c r="AL10" s="5">
        <f>ROUND(AJ10*(AK10/100),2)</f>
        <v>99.94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99.94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14.991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84.948999999999998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L18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342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343</v>
      </c>
      <c r="B10" s="5" t="s">
        <v>344</v>
      </c>
      <c r="C10" s="5" t="s">
        <v>345</v>
      </c>
      <c r="D10" s="5" t="s">
        <v>346</v>
      </c>
      <c r="E10" s="5">
        <v>1</v>
      </c>
      <c r="F10" s="5">
        <v>22340</v>
      </c>
      <c r="G10" s="5" t="s">
        <v>347</v>
      </c>
      <c r="H10" s="5" t="s">
        <v>96</v>
      </c>
      <c r="I10" s="5" t="s">
        <v>348</v>
      </c>
      <c r="J10" s="5">
        <v>1</v>
      </c>
      <c r="K10" s="5">
        <v>1</v>
      </c>
      <c r="L10" s="5" t="s">
        <v>349</v>
      </c>
      <c r="M10" s="5" t="s">
        <v>42</v>
      </c>
      <c r="N10" s="5">
        <f>((J10*400)+(K10*100))+L10</f>
        <v>510</v>
      </c>
      <c r="O10" s="5" t="s">
        <v>350</v>
      </c>
      <c r="P10" s="5">
        <f>N10*O10</f>
        <v>204000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204000</v>
      </c>
      <c r="AH10" s="5">
        <f>AG10</f>
        <v>204000</v>
      </c>
      <c r="AI10" s="5">
        <v>0</v>
      </c>
      <c r="AJ10" s="5">
        <f>IF((AI10-AH10) &gt; 1,0,IF((AI10-AH10)&lt;0,AH10-AI10,AI10-AH10))</f>
        <v>204000</v>
      </c>
      <c r="AK10" s="5">
        <v>0.01</v>
      </c>
      <c r="AL10" s="5">
        <f>ROUND(AJ10*(AK10/100),2)</f>
        <v>20.399999999999999</v>
      </c>
    </row>
    <row r="11" spans="1:38" ht="17.25" x14ac:dyDescent="0.25">
      <c r="A11" s="5" t="s">
        <v>343</v>
      </c>
      <c r="B11" s="5" t="s">
        <v>344</v>
      </c>
      <c r="C11" s="5" t="s">
        <v>345</v>
      </c>
      <c r="D11" s="5" t="s">
        <v>346</v>
      </c>
      <c r="E11" s="5">
        <v>2</v>
      </c>
      <c r="F11" s="5">
        <v>18944</v>
      </c>
      <c r="G11" s="5" t="s">
        <v>351</v>
      </c>
      <c r="H11" s="5" t="s">
        <v>96</v>
      </c>
      <c r="I11" s="5" t="s">
        <v>352</v>
      </c>
      <c r="J11" s="5">
        <v>2</v>
      </c>
      <c r="K11" s="5">
        <v>2</v>
      </c>
      <c r="L11" s="5" t="s">
        <v>112</v>
      </c>
      <c r="M11" s="5" t="s">
        <v>42</v>
      </c>
      <c r="N11" s="5">
        <f>((J11*400)+(K11*100))+L11</f>
        <v>1024</v>
      </c>
      <c r="O11" s="5" t="s">
        <v>350</v>
      </c>
      <c r="P11" s="5">
        <f>N11*O11</f>
        <v>409600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409600</v>
      </c>
      <c r="AH11" s="5">
        <f>AG11</f>
        <v>409600</v>
      </c>
      <c r="AI11" s="5">
        <v>0</v>
      </c>
      <c r="AJ11" s="5">
        <f>IF((AI11-AH11) &gt; 1,0,IF((AI11-AH11)&lt;0,AH11-AI11,AI11-AH11))</f>
        <v>409600</v>
      </c>
      <c r="AK11" s="5">
        <v>0.01</v>
      </c>
      <c r="AL11" s="5">
        <f>ROUND(AJ11*(AK11/100),2)</f>
        <v>40.96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50</v>
      </c>
      <c r="AL12" s="5">
        <f>SUM(AL10:AL11)</f>
        <v>61.36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51</v>
      </c>
      <c r="AL13" s="5">
        <f>AL12*0.15</f>
        <v>9.2039999999999988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52</v>
      </c>
      <c r="AL14" s="5">
        <f>AL12-AL13</f>
        <v>52.155999999999999</v>
      </c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 t="s">
        <v>53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64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65</v>
      </c>
      <c r="B10" s="5" t="s">
        <v>66</v>
      </c>
      <c r="C10" s="5" t="s">
        <v>67</v>
      </c>
      <c r="D10" s="5" t="s">
        <v>68</v>
      </c>
      <c r="E10" s="5">
        <v>1</v>
      </c>
      <c r="F10" s="5">
        <v>21038</v>
      </c>
      <c r="G10" s="5" t="s">
        <v>69</v>
      </c>
      <c r="H10" s="5" t="s">
        <v>40</v>
      </c>
      <c r="I10" s="5"/>
      <c r="J10" s="5">
        <v>12</v>
      </c>
      <c r="K10" s="5">
        <v>2</v>
      </c>
      <c r="L10" s="5" t="s">
        <v>70</v>
      </c>
      <c r="M10" s="5" t="s">
        <v>42</v>
      </c>
      <c r="N10" s="5">
        <f>((J10*400)+(K10*100))+L10</f>
        <v>5083</v>
      </c>
      <c r="O10" s="5" t="s">
        <v>43</v>
      </c>
      <c r="P10" s="5">
        <f>N10*O10</f>
        <v>635375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635375</v>
      </c>
      <c r="AH10" s="5">
        <f>AG10</f>
        <v>635375</v>
      </c>
      <c r="AI10" s="5">
        <v>0</v>
      </c>
      <c r="AJ10" s="5">
        <f>IF((AI10-AH10) &gt; 1,0,IF((AI10-AH10)&lt;0,AH10-AI10,AI10-AH10))</f>
        <v>635375</v>
      </c>
      <c r="AK10" s="5">
        <v>0.01</v>
      </c>
      <c r="AL10" s="5">
        <f>ROUND(AJ10*(AK10/100),2)</f>
        <v>63.54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63.54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9.5309999999999988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54.009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M18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9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9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9" ht="26.25" x14ac:dyDescent="0.25">
      <c r="A3" s="8" t="s">
        <v>353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9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9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9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9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9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9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9" ht="17.25" x14ac:dyDescent="0.25">
      <c r="A10" s="5" t="s">
        <v>354</v>
      </c>
      <c r="B10" s="5" t="s">
        <v>355</v>
      </c>
      <c r="C10" s="5" t="s">
        <v>356</v>
      </c>
      <c r="D10" s="5" t="s">
        <v>357</v>
      </c>
      <c r="E10" s="5">
        <v>1</v>
      </c>
      <c r="F10" s="5">
        <v>22108</v>
      </c>
      <c r="G10" s="5" t="s">
        <v>358</v>
      </c>
      <c r="H10" s="5" t="s">
        <v>78</v>
      </c>
      <c r="I10" s="5" t="s">
        <v>359</v>
      </c>
      <c r="J10" s="5">
        <v>0</v>
      </c>
      <c r="K10" s="5">
        <v>2</v>
      </c>
      <c r="L10" s="5" t="s">
        <v>41</v>
      </c>
      <c r="M10" s="5" t="s">
        <v>42</v>
      </c>
      <c r="N10" s="5">
        <f>((J10*400)+(K10*100))+L10</f>
        <v>253</v>
      </c>
      <c r="O10" s="5" t="s">
        <v>82</v>
      </c>
      <c r="P10" s="5">
        <f>N10*O10</f>
        <v>88550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88550</v>
      </c>
      <c r="AH10" s="5">
        <f>AG10</f>
        <v>88550</v>
      </c>
      <c r="AI10" s="5">
        <v>50000000</v>
      </c>
      <c r="AJ10" s="5">
        <f>IF((AI10-AH10) &gt; 1,0,IF((AI10-AH10)&lt;0,AH10-AI10,AI10-AH10))</f>
        <v>0</v>
      </c>
      <c r="AK10" s="5">
        <v>0.01</v>
      </c>
      <c r="AL10" s="5">
        <f>ROUND(AJ10*(AK10/100),2)</f>
        <v>0</v>
      </c>
    </row>
    <row r="11" spans="1:39" ht="17.25" x14ac:dyDescent="0.25">
      <c r="A11" s="5" t="s">
        <v>354</v>
      </c>
      <c r="B11" s="5" t="s">
        <v>355</v>
      </c>
      <c r="C11" s="5" t="s">
        <v>356</v>
      </c>
      <c r="D11" s="5" t="s">
        <v>357</v>
      </c>
      <c r="E11" s="5">
        <v>2</v>
      </c>
      <c r="F11" s="5">
        <v>20184</v>
      </c>
      <c r="G11" s="5" t="s">
        <v>360</v>
      </c>
      <c r="H11" s="5" t="s">
        <v>78</v>
      </c>
      <c r="I11" s="5" t="s">
        <v>361</v>
      </c>
      <c r="J11" s="5">
        <v>0</v>
      </c>
      <c r="K11" s="5">
        <v>2</v>
      </c>
      <c r="L11" s="5" t="s">
        <v>362</v>
      </c>
      <c r="M11" s="5" t="s">
        <v>236</v>
      </c>
      <c r="N11" s="5">
        <f>((J11*400)+(K11*100))+L11</f>
        <v>248</v>
      </c>
      <c r="O11" s="5" t="s">
        <v>82</v>
      </c>
      <c r="P11" s="5">
        <f>N11*O11</f>
        <v>86800</v>
      </c>
      <c r="Q11" s="5">
        <v>1</v>
      </c>
      <c r="R11" s="5" t="s">
        <v>354</v>
      </c>
      <c r="S11" s="5" t="s">
        <v>355</v>
      </c>
      <c r="T11" s="5" t="s">
        <v>356</v>
      </c>
      <c r="U11" s="5" t="s">
        <v>363</v>
      </c>
      <c r="V11" s="5" t="s">
        <v>364</v>
      </c>
      <c r="W11" s="5" t="s">
        <v>48</v>
      </c>
      <c r="X11" s="5" t="s">
        <v>49</v>
      </c>
      <c r="Y11" s="5" t="s">
        <v>365</v>
      </c>
      <c r="Z11" s="5">
        <v>16</v>
      </c>
      <c r="AA11" s="5">
        <v>100</v>
      </c>
      <c r="AB11" s="5">
        <v>6400</v>
      </c>
      <c r="AC11" s="5">
        <f>Z11*AB11</f>
        <v>102400</v>
      </c>
      <c r="AD11" s="5">
        <v>3</v>
      </c>
      <c r="AE11" s="5">
        <v>3</v>
      </c>
      <c r="AF11" s="5">
        <f>(AC11*(100-AE11))/100</f>
        <v>99328</v>
      </c>
      <c r="AG11" s="5">
        <f>P11+AF11</f>
        <v>186128</v>
      </c>
      <c r="AH11" s="5">
        <f>(AG11*AA11)/100</f>
        <v>186128</v>
      </c>
      <c r="AI11" s="5">
        <v>0</v>
      </c>
      <c r="AJ11" s="5">
        <f>IF((AI11-AH11) &gt; 1,0,IF((AI11-AH11)&lt;0,AH11-AI11,AI11-AH11))</f>
        <v>186128</v>
      </c>
      <c r="AK11" s="5">
        <v>0.3</v>
      </c>
      <c r="AL11" s="5">
        <f>ROUND(AJ11*(AK11/100),2)</f>
        <v>558.38</v>
      </c>
      <c r="AM11" t="s">
        <v>366</v>
      </c>
    </row>
    <row r="12" spans="1:39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50</v>
      </c>
      <c r="AL12" s="5">
        <f>SUM(AL10:AL11)</f>
        <v>558.38</v>
      </c>
    </row>
    <row r="13" spans="1:39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51</v>
      </c>
      <c r="AL13" s="5">
        <f>AL12*0.15</f>
        <v>83.756999999999991</v>
      </c>
    </row>
    <row r="14" spans="1:39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52</v>
      </c>
      <c r="AL14" s="5">
        <f>AL12-AL13</f>
        <v>474.62299999999999</v>
      </c>
    </row>
    <row r="15" spans="1:39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 t="s">
        <v>53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9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367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368</v>
      </c>
      <c r="B10" s="5" t="s">
        <v>369</v>
      </c>
      <c r="C10" s="5" t="s">
        <v>370</v>
      </c>
      <c r="D10" s="5" t="s">
        <v>371</v>
      </c>
      <c r="E10" s="5">
        <v>1</v>
      </c>
      <c r="F10" s="5">
        <v>18164</v>
      </c>
      <c r="G10" s="5" t="s">
        <v>372</v>
      </c>
      <c r="H10" s="5" t="s">
        <v>40</v>
      </c>
      <c r="I10" s="5"/>
      <c r="J10" s="5">
        <v>22</v>
      </c>
      <c r="K10" s="5">
        <v>0</v>
      </c>
      <c r="L10" s="5" t="s">
        <v>373</v>
      </c>
      <c r="M10" s="5" t="s">
        <v>42</v>
      </c>
      <c r="N10" s="5">
        <f>((J10*400)+(K10*100))+L10</f>
        <v>8807</v>
      </c>
      <c r="O10" s="5" t="s">
        <v>43</v>
      </c>
      <c r="P10" s="5">
        <f>N10*O10</f>
        <v>1100875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1100875</v>
      </c>
      <c r="AH10" s="5">
        <f>AG10</f>
        <v>1100875</v>
      </c>
      <c r="AI10" s="5">
        <v>0</v>
      </c>
      <c r="AJ10" s="5">
        <f>IF((AI10-AH10) &gt; 1,0,IF((AI10-AH10)&lt;0,AH10-AI10,AI10-AH10))</f>
        <v>1100875</v>
      </c>
      <c r="AK10" s="5">
        <v>0.01</v>
      </c>
      <c r="AL10" s="5">
        <f>ROUND(AJ10*(AK10/100),2)</f>
        <v>110.09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110.09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16.513500000000001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93.57650000000001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374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375</v>
      </c>
      <c r="B10" s="5" t="s">
        <v>376</v>
      </c>
      <c r="C10" s="5" t="s">
        <v>377</v>
      </c>
      <c r="D10" s="5" t="s">
        <v>378</v>
      </c>
      <c r="E10" s="5">
        <v>1</v>
      </c>
      <c r="F10" s="5">
        <v>20071</v>
      </c>
      <c r="G10" s="5" t="s">
        <v>379</v>
      </c>
      <c r="H10" s="5" t="s">
        <v>40</v>
      </c>
      <c r="I10" s="5"/>
      <c r="J10" s="5">
        <v>14</v>
      </c>
      <c r="K10" s="5">
        <v>2</v>
      </c>
      <c r="L10" s="5" t="s">
        <v>380</v>
      </c>
      <c r="M10" s="5" t="s">
        <v>42</v>
      </c>
      <c r="N10" s="5">
        <f>((J10*400)+(K10*100))+L10</f>
        <v>5828</v>
      </c>
      <c r="O10" s="5" t="s">
        <v>226</v>
      </c>
      <c r="P10" s="5">
        <f>N10*O10</f>
        <v>874200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874200</v>
      </c>
      <c r="AH10" s="5">
        <f>AG10</f>
        <v>874200</v>
      </c>
      <c r="AI10" s="5">
        <v>0</v>
      </c>
      <c r="AJ10" s="5">
        <f>IF((AI10-AH10) &gt; 1,0,IF((AI10-AH10)&lt;0,AH10-AI10,AI10-AH10))</f>
        <v>874200</v>
      </c>
      <c r="AK10" s="5">
        <v>0.01</v>
      </c>
      <c r="AL10" s="5">
        <f>ROUND(AJ10*(AK10/100),2)</f>
        <v>87.42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87.42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13.113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74.307000000000002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AL19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381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382</v>
      </c>
      <c r="B10" s="5" t="s">
        <v>383</v>
      </c>
      <c r="C10" s="5" t="s">
        <v>384</v>
      </c>
      <c r="D10" s="5" t="s">
        <v>385</v>
      </c>
      <c r="E10" s="5">
        <v>1</v>
      </c>
      <c r="F10" s="5">
        <v>21811</v>
      </c>
      <c r="G10" s="5" t="s">
        <v>386</v>
      </c>
      <c r="H10" s="5" t="s">
        <v>78</v>
      </c>
      <c r="I10" s="5" t="s">
        <v>387</v>
      </c>
      <c r="J10" s="5">
        <v>0</v>
      </c>
      <c r="K10" s="5">
        <v>0</v>
      </c>
      <c r="L10" s="5" t="s">
        <v>388</v>
      </c>
      <c r="M10" s="5" t="s">
        <v>45</v>
      </c>
      <c r="N10" s="5">
        <f>((J10*400)+(K10*100))+L10</f>
        <v>36</v>
      </c>
      <c r="O10" s="5" t="s">
        <v>187</v>
      </c>
      <c r="P10" s="5">
        <f>N10*O10</f>
        <v>25200</v>
      </c>
      <c r="Q10" s="5">
        <v>1</v>
      </c>
      <c r="R10" s="5" t="s">
        <v>382</v>
      </c>
      <c r="S10" s="5" t="s">
        <v>383</v>
      </c>
      <c r="T10" s="5" t="s">
        <v>384</v>
      </c>
      <c r="U10" s="5" t="s">
        <v>389</v>
      </c>
      <c r="V10" s="5"/>
      <c r="W10" s="5" t="s">
        <v>48</v>
      </c>
      <c r="X10" s="5" t="s">
        <v>49</v>
      </c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ht="17.25" x14ac:dyDescent="0.25">
      <c r="A11" s="5" t="s">
        <v>382</v>
      </c>
      <c r="B11" s="5" t="s">
        <v>383</v>
      </c>
      <c r="C11" s="5" t="s">
        <v>384</v>
      </c>
      <c r="D11" s="5" t="s">
        <v>385</v>
      </c>
      <c r="E11" s="5">
        <v>2</v>
      </c>
      <c r="F11" s="5">
        <v>23032</v>
      </c>
      <c r="G11" s="5" t="s">
        <v>390</v>
      </c>
      <c r="H11" s="5" t="s">
        <v>78</v>
      </c>
      <c r="I11" s="5" t="s">
        <v>391</v>
      </c>
      <c r="J11" s="5">
        <v>0</v>
      </c>
      <c r="K11" s="5">
        <v>0</v>
      </c>
      <c r="L11" s="5" t="s">
        <v>392</v>
      </c>
      <c r="M11" s="5" t="s">
        <v>393</v>
      </c>
      <c r="N11" s="5">
        <f>((J11*400)+(K11*100))+L11</f>
        <v>96</v>
      </c>
      <c r="O11" s="5" t="s">
        <v>187</v>
      </c>
      <c r="P11" s="5">
        <f>N11*O11</f>
        <v>67200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67200</v>
      </c>
      <c r="AH11" s="5">
        <f>AG11</f>
        <v>67200</v>
      </c>
      <c r="AI11" s="5">
        <v>0</v>
      </c>
      <c r="AJ11" s="5">
        <f>IF((AI11-AH11) &gt; 1,0,IF((AI11-AH11)&lt;0,AH11-AI11,AI11-AH11))</f>
        <v>67200</v>
      </c>
      <c r="AK11" s="5">
        <v>0.3</v>
      </c>
      <c r="AL11" s="5">
        <f>ROUND(AJ11*(AK11/100),2)</f>
        <v>201.6</v>
      </c>
    </row>
    <row r="12" spans="1:38" ht="17.25" x14ac:dyDescent="0.25">
      <c r="A12" s="5" t="s">
        <v>382</v>
      </c>
      <c r="B12" s="5" t="s">
        <v>383</v>
      </c>
      <c r="C12" s="5" t="s">
        <v>384</v>
      </c>
      <c r="D12" s="5" t="s">
        <v>385</v>
      </c>
      <c r="E12" s="5">
        <v>3</v>
      </c>
      <c r="F12" s="5">
        <v>20776</v>
      </c>
      <c r="G12" s="5" t="s">
        <v>394</v>
      </c>
      <c r="H12" s="5" t="s">
        <v>78</v>
      </c>
      <c r="I12" s="5" t="s">
        <v>395</v>
      </c>
      <c r="J12" s="5">
        <v>0</v>
      </c>
      <c r="K12" s="5">
        <v>1</v>
      </c>
      <c r="L12" s="5" t="s">
        <v>137</v>
      </c>
      <c r="M12" s="5" t="s">
        <v>393</v>
      </c>
      <c r="N12" s="5">
        <f>((J12*400)+(K12*100))+L12</f>
        <v>178</v>
      </c>
      <c r="O12" s="5" t="s">
        <v>187</v>
      </c>
      <c r="P12" s="5">
        <f>N12*O12</f>
        <v>124600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f>AF12+P12</f>
        <v>124600</v>
      </c>
      <c r="AH12" s="5">
        <f>AG12</f>
        <v>124600</v>
      </c>
      <c r="AI12" s="5">
        <v>0</v>
      </c>
      <c r="AJ12" s="5">
        <f>IF((AI12-AH12) &gt; 1,0,IF((AI12-AH12)&lt;0,AH12-AI12,AI12-AH12))</f>
        <v>124600</v>
      </c>
      <c r="AK12" s="5">
        <v>0.3</v>
      </c>
      <c r="AL12" s="5">
        <f>ROUND(AJ12*(AK12/100),2)</f>
        <v>373.8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50</v>
      </c>
      <c r="AL13" s="5">
        <f>SUM(AL10:AL12)</f>
        <v>575.4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51</v>
      </c>
      <c r="AL14" s="5">
        <f>AL13*0.15</f>
        <v>86.309999999999988</v>
      </c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52</v>
      </c>
      <c r="AL15" s="5">
        <f>AL13-AL14</f>
        <v>489.09</v>
      </c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 t="s">
        <v>53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54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55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56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AL18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396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397</v>
      </c>
      <c r="B10" s="5" t="s">
        <v>398</v>
      </c>
      <c r="C10" s="5" t="s">
        <v>399</v>
      </c>
      <c r="D10" s="5" t="s">
        <v>400</v>
      </c>
      <c r="E10" s="5">
        <v>1</v>
      </c>
      <c r="F10" s="5">
        <v>18483</v>
      </c>
      <c r="G10" s="5" t="s">
        <v>401</v>
      </c>
      <c r="H10" s="5" t="s">
        <v>40</v>
      </c>
      <c r="I10" s="5"/>
      <c r="J10" s="5">
        <v>25</v>
      </c>
      <c r="K10" s="5">
        <v>0</v>
      </c>
      <c r="L10" s="5" t="s">
        <v>186</v>
      </c>
      <c r="M10" s="5" t="s">
        <v>42</v>
      </c>
      <c r="N10" s="5">
        <f>((J10*400)+(K10*100))+L10</f>
        <v>10080</v>
      </c>
      <c r="O10" s="5" t="s">
        <v>43</v>
      </c>
      <c r="P10" s="5">
        <f>N10*O10</f>
        <v>1260000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1260000</v>
      </c>
      <c r="AH10" s="5">
        <f>AG10</f>
        <v>1260000</v>
      </c>
      <c r="AI10" s="5">
        <v>0</v>
      </c>
      <c r="AJ10" s="5">
        <f>IF((AI10-AH10) &gt; 1,0,IF((AI10-AH10)&lt;0,AH10-AI10,AI10-AH10))</f>
        <v>1260000</v>
      </c>
      <c r="AK10" s="5">
        <v>0.01</v>
      </c>
      <c r="AL10" s="5">
        <f>ROUND(AJ10*(AK10/100),2)</f>
        <v>126</v>
      </c>
    </row>
    <row r="11" spans="1:38" ht="17.25" x14ac:dyDescent="0.25">
      <c r="A11" s="5" t="s">
        <v>397</v>
      </c>
      <c r="B11" s="5" t="s">
        <v>398</v>
      </c>
      <c r="C11" s="5" t="s">
        <v>399</v>
      </c>
      <c r="D11" s="5" t="s">
        <v>400</v>
      </c>
      <c r="E11" s="5">
        <v>2</v>
      </c>
      <c r="F11" s="5">
        <v>18782</v>
      </c>
      <c r="G11" s="5" t="s">
        <v>402</v>
      </c>
      <c r="H11" s="5" t="s">
        <v>78</v>
      </c>
      <c r="I11" s="5" t="s">
        <v>403</v>
      </c>
      <c r="J11" s="5">
        <v>0</v>
      </c>
      <c r="K11" s="5">
        <v>0</v>
      </c>
      <c r="L11" s="5" t="s">
        <v>404</v>
      </c>
      <c r="M11" s="5" t="s">
        <v>42</v>
      </c>
      <c r="N11" s="5">
        <f>((J11*400)+(K11*100))+L11</f>
        <v>56</v>
      </c>
      <c r="O11" s="5" t="s">
        <v>288</v>
      </c>
      <c r="P11" s="5">
        <f>N11*O11</f>
        <v>33600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33600</v>
      </c>
      <c r="AH11" s="5">
        <f>AG11</f>
        <v>33600</v>
      </c>
      <c r="AI11" s="5">
        <v>50000000</v>
      </c>
      <c r="AJ11" s="5">
        <f>IF((AI11-AH11) &gt; 1,0,IF((AI11-AH11)&lt;0,AH11-AI11,AI11-AH11))</f>
        <v>0</v>
      </c>
      <c r="AK11" s="5">
        <v>0.01</v>
      </c>
      <c r="AL11" s="5">
        <f>ROUND(AJ11*(AK11/100),2)</f>
        <v>0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50</v>
      </c>
      <c r="AL12" s="5">
        <f>SUM(AL10:AL11)</f>
        <v>126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51</v>
      </c>
      <c r="AL13" s="5">
        <f>AL12*0.15</f>
        <v>18.899999999999999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52</v>
      </c>
      <c r="AL14" s="5">
        <f>AL12-AL13</f>
        <v>107.1</v>
      </c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 t="s">
        <v>53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405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406</v>
      </c>
      <c r="B10" s="5" t="s">
        <v>407</v>
      </c>
      <c r="C10" s="5" t="s">
        <v>408</v>
      </c>
      <c r="D10" s="5" t="s">
        <v>409</v>
      </c>
      <c r="E10" s="5">
        <v>1</v>
      </c>
      <c r="F10" s="5">
        <v>22361</v>
      </c>
      <c r="G10" s="5" t="s">
        <v>410</v>
      </c>
      <c r="H10" s="5" t="s">
        <v>96</v>
      </c>
      <c r="I10" s="5" t="s">
        <v>411</v>
      </c>
      <c r="J10" s="5">
        <v>3</v>
      </c>
      <c r="K10" s="5">
        <v>3</v>
      </c>
      <c r="L10" s="5" t="s">
        <v>62</v>
      </c>
      <c r="M10" s="5" t="s">
        <v>42</v>
      </c>
      <c r="N10" s="5">
        <f>((J10*400)+(K10*100))+L10</f>
        <v>1591</v>
      </c>
      <c r="O10" s="5" t="s">
        <v>155</v>
      </c>
      <c r="P10" s="5">
        <f>N10*O10</f>
        <v>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0</v>
      </c>
      <c r="AH10" s="5">
        <f>AG10</f>
        <v>0</v>
      </c>
      <c r="AI10" s="5">
        <v>0</v>
      </c>
      <c r="AJ10" s="5">
        <f>IF((AI10-AH10) &gt; 1,0,IF((AI10-AH10)&lt;0,AH10-AI10,AI10-AH10))</f>
        <v>0</v>
      </c>
      <c r="AK10" s="5">
        <v>0.01</v>
      </c>
      <c r="AL10" s="5">
        <f>ROUND(AJ10*(AK10/100),2)</f>
        <v>0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0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0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0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AL18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412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413</v>
      </c>
      <c r="B10" s="5" t="s">
        <v>414</v>
      </c>
      <c r="C10" s="5" t="s">
        <v>415</v>
      </c>
      <c r="D10" s="5" t="s">
        <v>416</v>
      </c>
      <c r="E10" s="5">
        <v>1</v>
      </c>
      <c r="F10" s="5">
        <v>22604</v>
      </c>
      <c r="G10" s="5" t="s">
        <v>417</v>
      </c>
      <c r="H10" s="5" t="s">
        <v>40</v>
      </c>
      <c r="I10" s="5"/>
      <c r="J10" s="5">
        <v>3</v>
      </c>
      <c r="K10" s="5">
        <v>1</v>
      </c>
      <c r="L10" s="5" t="s">
        <v>418</v>
      </c>
      <c r="M10" s="5" t="s">
        <v>42</v>
      </c>
      <c r="N10" s="5">
        <f>((J10*400)+(K10*100))+L10</f>
        <v>1385</v>
      </c>
      <c r="O10" s="5" t="s">
        <v>43</v>
      </c>
      <c r="P10" s="5">
        <f>N10*O10</f>
        <v>173125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173125</v>
      </c>
      <c r="AH10" s="5">
        <f>AG10</f>
        <v>173125</v>
      </c>
      <c r="AI10" s="5">
        <v>0</v>
      </c>
      <c r="AJ10" s="5">
        <f>IF((AI10-AH10) &gt; 1,0,IF((AI10-AH10)&lt;0,AH10-AI10,AI10-AH10))</f>
        <v>173125</v>
      </c>
      <c r="AK10" s="5">
        <v>0.01</v>
      </c>
      <c r="AL10" s="5">
        <f>ROUND(AJ10*(AK10/100),2)</f>
        <v>17.309999999999999</v>
      </c>
    </row>
    <row r="11" spans="1:38" ht="17.25" x14ac:dyDescent="0.25">
      <c r="A11" s="5" t="s">
        <v>413</v>
      </c>
      <c r="B11" s="5" t="s">
        <v>414</v>
      </c>
      <c r="C11" s="5" t="s">
        <v>415</v>
      </c>
      <c r="D11" s="5" t="s">
        <v>416</v>
      </c>
      <c r="E11" s="5">
        <v>2</v>
      </c>
      <c r="F11" s="5">
        <v>17999</v>
      </c>
      <c r="G11" s="5" t="s">
        <v>419</v>
      </c>
      <c r="H11" s="5" t="s">
        <v>78</v>
      </c>
      <c r="I11" s="5" t="s">
        <v>420</v>
      </c>
      <c r="J11" s="5">
        <v>2</v>
      </c>
      <c r="K11" s="5">
        <v>3</v>
      </c>
      <c r="L11" s="5" t="s">
        <v>421</v>
      </c>
      <c r="M11" s="5" t="s">
        <v>42</v>
      </c>
      <c r="N11" s="5">
        <f>((J11*400)+(K11*100))+L11</f>
        <v>1168</v>
      </c>
      <c r="O11" s="5" t="s">
        <v>422</v>
      </c>
      <c r="P11" s="5">
        <f>N11*O11</f>
        <v>262800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262800</v>
      </c>
      <c r="AH11" s="5">
        <f>AG11</f>
        <v>262800</v>
      </c>
      <c r="AI11" s="5">
        <v>50000000</v>
      </c>
      <c r="AJ11" s="5">
        <f>IF((AI11-AH11) &gt; 1,0,IF((AI11-AH11)&lt;0,AH11-AI11,AI11-AH11))</f>
        <v>0</v>
      </c>
      <c r="AK11" s="5">
        <v>0.01</v>
      </c>
      <c r="AL11" s="5">
        <f>ROUND(AJ11*(AK11/100),2)</f>
        <v>0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50</v>
      </c>
      <c r="AL12" s="5">
        <f>SUM(AL10:AL11)</f>
        <v>17.309999999999999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51</v>
      </c>
      <c r="AL13" s="5">
        <f>AL12*0.15</f>
        <v>2.5964999999999998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52</v>
      </c>
      <c r="AL14" s="5">
        <f>AL12-AL13</f>
        <v>14.7135</v>
      </c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 t="s">
        <v>53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423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424</v>
      </c>
      <c r="B10" s="5" t="s">
        <v>425</v>
      </c>
      <c r="C10" s="5" t="s">
        <v>426</v>
      </c>
      <c r="D10" s="5" t="s">
        <v>427</v>
      </c>
      <c r="E10" s="5">
        <v>1</v>
      </c>
      <c r="F10" s="5">
        <v>20213</v>
      </c>
      <c r="G10" s="5" t="s">
        <v>428</v>
      </c>
      <c r="H10" s="5" t="s">
        <v>40</v>
      </c>
      <c r="I10" s="5"/>
      <c r="J10" s="5">
        <v>9</v>
      </c>
      <c r="K10" s="5">
        <v>0</v>
      </c>
      <c r="L10" s="5" t="s">
        <v>62</v>
      </c>
      <c r="M10" s="5" t="s">
        <v>42</v>
      </c>
      <c r="N10" s="5">
        <f>((J10*400)+(K10*100))+L10</f>
        <v>3691</v>
      </c>
      <c r="O10" s="5" t="s">
        <v>308</v>
      </c>
      <c r="P10" s="5">
        <f>N10*O10</f>
        <v>645925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645925</v>
      </c>
      <c r="AH10" s="5">
        <f>AG10</f>
        <v>645925</v>
      </c>
      <c r="AI10" s="5">
        <v>0</v>
      </c>
      <c r="AJ10" s="5">
        <f>IF((AI10-AH10) &gt; 1,0,IF((AI10-AH10)&lt;0,AH10-AI10,AI10-AH10))</f>
        <v>645925</v>
      </c>
      <c r="AK10" s="5">
        <v>0.01</v>
      </c>
      <c r="AL10" s="5">
        <f>ROUND(AJ10*(AK10/100),2)</f>
        <v>64.59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64.59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9.6884999999999994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54.901500000000006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AL18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429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430</v>
      </c>
      <c r="B10" s="5" t="s">
        <v>431</v>
      </c>
      <c r="C10" s="5" t="s">
        <v>432</v>
      </c>
      <c r="D10" s="5" t="s">
        <v>433</v>
      </c>
      <c r="E10" s="5">
        <v>1</v>
      </c>
      <c r="F10" s="5">
        <v>18015</v>
      </c>
      <c r="G10" s="5" t="s">
        <v>434</v>
      </c>
      <c r="H10" s="5" t="s">
        <v>96</v>
      </c>
      <c r="I10" s="5" t="s">
        <v>435</v>
      </c>
      <c r="J10" s="5">
        <v>0</v>
      </c>
      <c r="K10" s="5">
        <v>1</v>
      </c>
      <c r="L10" s="5" t="s">
        <v>436</v>
      </c>
      <c r="M10" s="5" t="s">
        <v>42</v>
      </c>
      <c r="N10" s="5">
        <f>((J10*400)+(K10*100))+L10</f>
        <v>102</v>
      </c>
      <c r="O10" s="5" t="s">
        <v>300</v>
      </c>
      <c r="P10" s="5">
        <f>N10*O10</f>
        <v>45900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45900</v>
      </c>
      <c r="AH10" s="5">
        <f>AG10</f>
        <v>45900</v>
      </c>
      <c r="AI10" s="5">
        <v>0</v>
      </c>
      <c r="AJ10" s="5">
        <f>IF((AI10-AH10) &gt; 1,0,IF((AI10-AH10)&lt;0,AH10-AI10,AI10-AH10))</f>
        <v>45900</v>
      </c>
      <c r="AK10" s="5">
        <v>0.01</v>
      </c>
      <c r="AL10" s="5">
        <f>ROUND(AJ10*(AK10/100),2)</f>
        <v>4.59</v>
      </c>
    </row>
    <row r="11" spans="1:38" ht="17.25" x14ac:dyDescent="0.25">
      <c r="A11" s="5" t="s">
        <v>430</v>
      </c>
      <c r="B11" s="5" t="s">
        <v>431</v>
      </c>
      <c r="C11" s="5" t="s">
        <v>432</v>
      </c>
      <c r="D11" s="5" t="s">
        <v>433</v>
      </c>
      <c r="E11" s="5">
        <v>2</v>
      </c>
      <c r="F11" s="5">
        <v>18912</v>
      </c>
      <c r="G11" s="5" t="s">
        <v>437</v>
      </c>
      <c r="H11" s="5" t="s">
        <v>40</v>
      </c>
      <c r="I11" s="5" t="s">
        <v>438</v>
      </c>
      <c r="J11" s="5">
        <v>24</v>
      </c>
      <c r="K11" s="5">
        <v>1</v>
      </c>
      <c r="L11" s="5" t="s">
        <v>264</v>
      </c>
      <c r="M11" s="5" t="s">
        <v>42</v>
      </c>
      <c r="N11" s="5">
        <f>((J11*400)+(K11*100))+L11</f>
        <v>9764</v>
      </c>
      <c r="O11" s="5" t="s">
        <v>308</v>
      </c>
      <c r="P11" s="5">
        <f>N11*O11</f>
        <v>1708700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1708700</v>
      </c>
      <c r="AH11" s="5">
        <f>AG11</f>
        <v>1708700</v>
      </c>
      <c r="AI11" s="5">
        <v>0</v>
      </c>
      <c r="AJ11" s="5">
        <f>IF((AI11-AH11) &gt; 1,0,IF((AI11-AH11)&lt;0,AH11-AI11,AI11-AH11))</f>
        <v>1708700</v>
      </c>
      <c r="AK11" s="5">
        <v>0.01</v>
      </c>
      <c r="AL11" s="5">
        <f>ROUND(AJ11*(AK11/100),2)</f>
        <v>170.87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50</v>
      </c>
      <c r="AL12" s="5">
        <f>SUM(AL10:AL11)</f>
        <v>175.46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51</v>
      </c>
      <c r="AL13" s="5">
        <f>AL12*0.15</f>
        <v>26.318999999999999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52</v>
      </c>
      <c r="AL14" s="5">
        <f>AL12-AL13</f>
        <v>149.14100000000002</v>
      </c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 t="s">
        <v>53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AL19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439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440</v>
      </c>
      <c r="B10" s="5" t="s">
        <v>441</v>
      </c>
      <c r="C10" s="5" t="s">
        <v>442</v>
      </c>
      <c r="D10" s="5" t="s">
        <v>443</v>
      </c>
      <c r="E10" s="5">
        <v>1</v>
      </c>
      <c r="F10" s="5">
        <v>19634</v>
      </c>
      <c r="G10" s="5" t="s">
        <v>444</v>
      </c>
      <c r="H10" s="5" t="s">
        <v>40</v>
      </c>
      <c r="I10" s="5"/>
      <c r="J10" s="5">
        <v>9</v>
      </c>
      <c r="K10" s="5">
        <v>1</v>
      </c>
      <c r="L10" s="5" t="s">
        <v>445</v>
      </c>
      <c r="M10" s="5" t="s">
        <v>42</v>
      </c>
      <c r="N10" s="5">
        <f>((J10*400)+(K10*100))+L10</f>
        <v>3781</v>
      </c>
      <c r="O10" s="5" t="s">
        <v>43</v>
      </c>
      <c r="P10" s="5">
        <f>N10*O10</f>
        <v>472625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472625</v>
      </c>
      <c r="AH10" s="5">
        <f>AG10</f>
        <v>472625</v>
      </c>
      <c r="AI10" s="5">
        <v>0</v>
      </c>
      <c r="AJ10" s="5">
        <f>IF((AI10-AH10) &gt; 1,0,IF((AI10-AH10)&lt;0,AH10-AI10,AI10-AH10))</f>
        <v>472625</v>
      </c>
      <c r="AK10" s="5">
        <v>0.01</v>
      </c>
      <c r="AL10" s="5">
        <f>ROUND(AJ10*(AK10/100),2)</f>
        <v>47.26</v>
      </c>
    </row>
    <row r="11" spans="1:38" ht="17.25" x14ac:dyDescent="0.25">
      <c r="A11" s="5" t="s">
        <v>440</v>
      </c>
      <c r="B11" s="5" t="s">
        <v>441</v>
      </c>
      <c r="C11" s="5" t="s">
        <v>442</v>
      </c>
      <c r="D11" s="5" t="s">
        <v>443</v>
      </c>
      <c r="E11" s="5">
        <v>2</v>
      </c>
      <c r="F11" s="5">
        <v>19891</v>
      </c>
      <c r="G11" s="5" t="s">
        <v>446</v>
      </c>
      <c r="H11" s="5" t="s">
        <v>78</v>
      </c>
      <c r="I11" s="5" t="s">
        <v>447</v>
      </c>
      <c r="J11" s="5">
        <v>0</v>
      </c>
      <c r="K11" s="5">
        <v>2</v>
      </c>
      <c r="L11" s="5" t="s">
        <v>102</v>
      </c>
      <c r="M11" s="5" t="s">
        <v>45</v>
      </c>
      <c r="N11" s="5">
        <f>((J11*400)+(K11*100))+L11</f>
        <v>240</v>
      </c>
      <c r="O11" s="5" t="s">
        <v>82</v>
      </c>
      <c r="P11" s="5">
        <f>N11*O11</f>
        <v>84000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84000</v>
      </c>
      <c r="AH11" s="5">
        <f>AG11</f>
        <v>84000</v>
      </c>
      <c r="AI11" s="5">
        <v>50000000</v>
      </c>
      <c r="AJ11" s="5">
        <f>IF((AI11-AH11) &gt; 1,0,IF((AI11-AH11)&lt;0,AH11-AI11,AI11-AH11))</f>
        <v>0</v>
      </c>
      <c r="AK11" s="5">
        <v>0.02</v>
      </c>
      <c r="AL11" s="5">
        <f>ROUND(AJ11*(AK11/100),2)</f>
        <v>0</v>
      </c>
    </row>
    <row r="12" spans="1:38" ht="17.25" x14ac:dyDescent="0.25">
      <c r="A12" s="5" t="s">
        <v>440</v>
      </c>
      <c r="B12" s="5" t="s">
        <v>441</v>
      </c>
      <c r="C12" s="5" t="s">
        <v>442</v>
      </c>
      <c r="D12" s="5" t="s">
        <v>443</v>
      </c>
      <c r="E12" s="5">
        <v>3</v>
      </c>
      <c r="F12" s="5">
        <v>19009</v>
      </c>
      <c r="G12" s="5" t="s">
        <v>448</v>
      </c>
      <c r="H12" s="5" t="s">
        <v>40</v>
      </c>
      <c r="I12" s="5"/>
      <c r="J12" s="5">
        <v>4</v>
      </c>
      <c r="K12" s="5">
        <v>3</v>
      </c>
      <c r="L12" s="5" t="s">
        <v>139</v>
      </c>
      <c r="M12" s="5" t="s">
        <v>42</v>
      </c>
      <c r="N12" s="5">
        <f>((J12*400)+(K12*100))+L12</f>
        <v>1901</v>
      </c>
      <c r="O12" s="5" t="s">
        <v>43</v>
      </c>
      <c r="P12" s="5">
        <f>N12*O12</f>
        <v>237625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f>AF12+P12</f>
        <v>237625</v>
      </c>
      <c r="AH12" s="5">
        <f>AG12</f>
        <v>237625</v>
      </c>
      <c r="AI12" s="5">
        <v>0</v>
      </c>
      <c r="AJ12" s="5">
        <f>IF((AI12-AH12) &gt; 1,0,IF((AI12-AH12)&lt;0,AH12-AI12,AI12-AH12))</f>
        <v>237625</v>
      </c>
      <c r="AK12" s="5">
        <v>0.01</v>
      </c>
      <c r="AL12" s="5">
        <f>ROUND(AJ12*(AK12/100),2)</f>
        <v>23.76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50</v>
      </c>
      <c r="AL13" s="5">
        <f>SUM(AL10:AL12)</f>
        <v>71.02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51</v>
      </c>
      <c r="AL14" s="5">
        <f>AL13*0.15</f>
        <v>10.652999999999999</v>
      </c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52</v>
      </c>
      <c r="AL15" s="5">
        <f>AL13-AL14</f>
        <v>60.366999999999997</v>
      </c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 t="s">
        <v>53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54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55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56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20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71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72</v>
      </c>
      <c r="B10" s="5" t="s">
        <v>73</v>
      </c>
      <c r="C10" s="5" t="s">
        <v>74</v>
      </c>
      <c r="D10" s="5" t="s">
        <v>75</v>
      </c>
      <c r="E10" s="5">
        <v>1</v>
      </c>
      <c r="F10" s="5">
        <v>17839</v>
      </c>
      <c r="G10" s="5"/>
      <c r="H10" s="5" t="s">
        <v>40</v>
      </c>
      <c r="I10" s="5"/>
      <c r="J10" s="5">
        <v>6</v>
      </c>
      <c r="K10" s="5">
        <v>2</v>
      </c>
      <c r="L10" s="5" t="s">
        <v>76</v>
      </c>
      <c r="M10" s="5" t="s">
        <v>42</v>
      </c>
      <c r="N10" s="5">
        <f>((J10*400)+(K10*100))+L10</f>
        <v>2695</v>
      </c>
      <c r="O10" s="5" t="s">
        <v>43</v>
      </c>
      <c r="P10" s="5">
        <f>N10*O10</f>
        <v>336875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336875</v>
      </c>
      <c r="AH10" s="5">
        <f>AG10</f>
        <v>336875</v>
      </c>
      <c r="AI10" s="5">
        <v>0</v>
      </c>
      <c r="AJ10" s="5">
        <f>IF((AI10-AH10) &gt; 1,0,IF((AI10-AH10)&lt;0,AH10-AI10,AI10-AH10))</f>
        <v>336875</v>
      </c>
      <c r="AK10" s="5">
        <v>0.01</v>
      </c>
      <c r="AL10" s="5">
        <f>ROUND(AJ10*(AK10/100),2)</f>
        <v>33.69</v>
      </c>
    </row>
    <row r="11" spans="1:38" ht="17.25" x14ac:dyDescent="0.25">
      <c r="A11" s="5" t="s">
        <v>72</v>
      </c>
      <c r="B11" s="5" t="s">
        <v>73</v>
      </c>
      <c r="C11" s="5" t="s">
        <v>74</v>
      </c>
      <c r="D11" s="5" t="s">
        <v>75</v>
      </c>
      <c r="E11" s="5">
        <v>2</v>
      </c>
      <c r="F11" s="5">
        <v>17926</v>
      </c>
      <c r="G11" s="5" t="s">
        <v>77</v>
      </c>
      <c r="H11" s="5" t="s">
        <v>78</v>
      </c>
      <c r="I11" s="5" t="s">
        <v>79</v>
      </c>
      <c r="J11" s="5">
        <v>0</v>
      </c>
      <c r="K11" s="5">
        <v>0</v>
      </c>
      <c r="L11" s="5" t="s">
        <v>80</v>
      </c>
      <c r="M11" s="5" t="s">
        <v>81</v>
      </c>
      <c r="N11" s="5">
        <f>((J11*400)+(K11*100))+L11</f>
        <v>130.5</v>
      </c>
      <c r="O11" s="5" t="s">
        <v>82</v>
      </c>
      <c r="P11" s="5">
        <f>N11*O11</f>
        <v>45675</v>
      </c>
      <c r="Q11" s="5">
        <v>1</v>
      </c>
      <c r="R11" s="5" t="s">
        <v>72</v>
      </c>
      <c r="S11" s="5" t="s">
        <v>73</v>
      </c>
      <c r="T11" s="5" t="s">
        <v>74</v>
      </c>
      <c r="U11" s="5" t="s">
        <v>83</v>
      </c>
      <c r="V11" s="5" t="s">
        <v>84</v>
      </c>
      <c r="W11" s="5" t="s">
        <v>48</v>
      </c>
      <c r="X11" s="5" t="s">
        <v>49</v>
      </c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0</v>
      </c>
      <c r="K12" s="5">
        <v>3</v>
      </c>
      <c r="L12" s="5" t="s">
        <v>85</v>
      </c>
      <c r="M12" s="5" t="s">
        <v>42</v>
      </c>
      <c r="N12" s="5">
        <f>((J12*400)+(K12*100))+L12</f>
        <v>331.5</v>
      </c>
      <c r="O12" s="5" t="s">
        <v>82</v>
      </c>
      <c r="P12" s="5">
        <f>N12*O12</f>
        <v>116025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f>AF12+P12</f>
        <v>116025</v>
      </c>
      <c r="AH12" s="5">
        <f>AG12</f>
        <v>116025</v>
      </c>
      <c r="AI12" s="5">
        <v>50000000</v>
      </c>
      <c r="AJ12" s="5">
        <f>IF((AI12-AH12) &gt; 1,0,IF((AI12-AH12)&lt;0,AH12-AI12,AI12-AH12))</f>
        <v>0</v>
      </c>
      <c r="AK12" s="5">
        <v>0.01</v>
      </c>
      <c r="AL12" s="5">
        <f>ROUND(AJ12*(AK12/100),2)</f>
        <v>0</v>
      </c>
    </row>
    <row r="13" spans="1:38" ht="17.25" x14ac:dyDescent="0.25">
      <c r="A13" s="5" t="s">
        <v>72</v>
      </c>
      <c r="B13" s="5" t="s">
        <v>73</v>
      </c>
      <c r="C13" s="5" t="s">
        <v>74</v>
      </c>
      <c r="D13" s="5" t="s">
        <v>75</v>
      </c>
      <c r="E13" s="5">
        <v>3</v>
      </c>
      <c r="F13" s="5">
        <v>19534</v>
      </c>
      <c r="G13" s="5" t="s">
        <v>86</v>
      </c>
      <c r="H13" s="5" t="s">
        <v>78</v>
      </c>
      <c r="I13" s="5" t="s">
        <v>87</v>
      </c>
      <c r="J13" s="5">
        <v>2</v>
      </c>
      <c r="K13" s="5">
        <v>1</v>
      </c>
      <c r="L13" s="5" t="s">
        <v>88</v>
      </c>
      <c r="M13" s="5" t="s">
        <v>42</v>
      </c>
      <c r="N13" s="5">
        <f>((J13*400)+(K13*100))+L13</f>
        <v>935</v>
      </c>
      <c r="O13" s="5" t="s">
        <v>89</v>
      </c>
      <c r="P13" s="5">
        <f>N13*O13</f>
        <v>233750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>
        <f>AF13+P13</f>
        <v>233750</v>
      </c>
      <c r="AH13" s="5">
        <f>AG13</f>
        <v>233750</v>
      </c>
      <c r="AI13" s="5">
        <v>50000000</v>
      </c>
      <c r="AJ13" s="5">
        <f>IF((AI13-AH13) &gt; 1,0,IF((AI13-AH13)&lt;0,AH13-AI13,AI13-AH13))</f>
        <v>0</v>
      </c>
      <c r="AK13" s="5">
        <v>0.01</v>
      </c>
      <c r="AL13" s="5">
        <f>ROUND(AJ13*(AK13/100),2)</f>
        <v>0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50</v>
      </c>
      <c r="AL14" s="5">
        <f>SUM(AL10:AL13)</f>
        <v>33.69</v>
      </c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51</v>
      </c>
      <c r="AL15" s="5">
        <f>AL14*0.15</f>
        <v>5.0534999999999997</v>
      </c>
    </row>
    <row r="16" spans="1:38" ht="17.2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 t="s">
        <v>52</v>
      </c>
      <c r="AL16" s="5">
        <f>AL14-AL15</f>
        <v>28.636499999999998</v>
      </c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 t="s">
        <v>53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54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55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ht="17.25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 t="s">
        <v>56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449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450</v>
      </c>
      <c r="B10" s="5" t="s">
        <v>451</v>
      </c>
      <c r="C10" s="5" t="s">
        <v>452</v>
      </c>
      <c r="D10" s="5" t="s">
        <v>453</v>
      </c>
      <c r="E10" s="5">
        <v>1</v>
      </c>
      <c r="F10" s="5">
        <v>22513</v>
      </c>
      <c r="G10" s="5" t="s">
        <v>454</v>
      </c>
      <c r="H10" s="5" t="s">
        <v>96</v>
      </c>
      <c r="I10" s="5" t="s">
        <v>455</v>
      </c>
      <c r="J10" s="5">
        <v>4</v>
      </c>
      <c r="K10" s="5">
        <v>3</v>
      </c>
      <c r="L10" s="5" t="s">
        <v>456</v>
      </c>
      <c r="M10" s="5" t="s">
        <v>42</v>
      </c>
      <c r="N10" s="5">
        <f>((J10*400)+(K10*100))+L10</f>
        <v>1954</v>
      </c>
      <c r="O10" s="5" t="s">
        <v>226</v>
      </c>
      <c r="P10" s="5">
        <f>N10*O10</f>
        <v>293100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293100</v>
      </c>
      <c r="AH10" s="5">
        <f>AG10</f>
        <v>293100</v>
      </c>
      <c r="AI10" s="5">
        <v>0</v>
      </c>
      <c r="AJ10" s="5">
        <f>IF((AI10-AH10) &gt; 1,0,IF((AI10-AH10)&lt;0,AH10-AI10,AI10-AH10))</f>
        <v>293100</v>
      </c>
      <c r="AK10" s="5">
        <v>0.01</v>
      </c>
      <c r="AL10" s="5">
        <f>ROUND(AJ10*(AK10/100),2)</f>
        <v>29.31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29.31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4.3964999999999996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24.913499999999999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457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458</v>
      </c>
      <c r="B10" s="5" t="s">
        <v>459</v>
      </c>
      <c r="C10" s="5" t="s">
        <v>460</v>
      </c>
      <c r="D10" s="5" t="s">
        <v>461</v>
      </c>
      <c r="E10" s="5">
        <v>1</v>
      </c>
      <c r="F10" s="5">
        <v>21753</v>
      </c>
      <c r="G10" s="5" t="s">
        <v>462</v>
      </c>
      <c r="H10" s="5" t="s">
        <v>40</v>
      </c>
      <c r="I10" s="5"/>
      <c r="J10" s="5">
        <v>12</v>
      </c>
      <c r="K10" s="5">
        <v>1</v>
      </c>
      <c r="L10" s="5" t="s">
        <v>463</v>
      </c>
      <c r="M10" s="5" t="s">
        <v>42</v>
      </c>
      <c r="N10" s="5">
        <f>((J10*400)+(K10*100))+L10</f>
        <v>4915</v>
      </c>
      <c r="O10" s="5" t="s">
        <v>63</v>
      </c>
      <c r="P10" s="5">
        <f>N10*O10</f>
        <v>368625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368625</v>
      </c>
      <c r="AH10" s="5">
        <f>AG10</f>
        <v>368625</v>
      </c>
      <c r="AI10" s="5">
        <v>0</v>
      </c>
      <c r="AJ10" s="5">
        <f>IF((AI10-AH10) &gt; 1,0,IF((AI10-AH10)&lt;0,AH10-AI10,AI10-AH10))</f>
        <v>368625</v>
      </c>
      <c r="AK10" s="5">
        <v>0.01</v>
      </c>
      <c r="AL10" s="5">
        <f>ROUND(AJ10*(AK10/100),2)</f>
        <v>36.86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36.86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5.5289999999999999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31.331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AL18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464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465</v>
      </c>
      <c r="B10" s="5" t="s">
        <v>466</v>
      </c>
      <c r="C10" s="5" t="s">
        <v>467</v>
      </c>
      <c r="D10" s="5" t="s">
        <v>468</v>
      </c>
      <c r="E10" s="5">
        <v>1</v>
      </c>
      <c r="F10" s="5">
        <v>20984</v>
      </c>
      <c r="G10" s="5" t="s">
        <v>469</v>
      </c>
      <c r="H10" s="5" t="s">
        <v>40</v>
      </c>
      <c r="I10" s="5"/>
      <c r="J10" s="5">
        <v>6</v>
      </c>
      <c r="K10" s="5">
        <v>2</v>
      </c>
      <c r="L10" s="5" t="s">
        <v>470</v>
      </c>
      <c r="M10" s="5" t="s">
        <v>42</v>
      </c>
      <c r="N10" s="5">
        <f>((J10*400)+(K10*100))+L10</f>
        <v>2650</v>
      </c>
      <c r="O10" s="5" t="s">
        <v>43</v>
      </c>
      <c r="P10" s="5">
        <f>N10*O10</f>
        <v>331250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331250</v>
      </c>
      <c r="AH10" s="5">
        <f>AG10</f>
        <v>331250</v>
      </c>
      <c r="AI10" s="5">
        <v>0</v>
      </c>
      <c r="AJ10" s="5">
        <f>IF((AI10-AH10) &gt; 1,0,IF((AI10-AH10)&lt;0,AH10-AI10,AI10-AH10))</f>
        <v>331250</v>
      </c>
      <c r="AK10" s="5">
        <v>0.01</v>
      </c>
      <c r="AL10" s="5">
        <f>ROUND(AJ10*(AK10/100),2)</f>
        <v>33.130000000000003</v>
      </c>
    </row>
    <row r="11" spans="1:38" ht="17.25" x14ac:dyDescent="0.25">
      <c r="A11" s="5" t="s">
        <v>465</v>
      </c>
      <c r="B11" s="5" t="s">
        <v>466</v>
      </c>
      <c r="C11" s="5" t="s">
        <v>467</v>
      </c>
      <c r="D11" s="5" t="s">
        <v>468</v>
      </c>
      <c r="E11" s="5">
        <v>2</v>
      </c>
      <c r="F11" s="5">
        <v>22995</v>
      </c>
      <c r="G11" s="5" t="s">
        <v>471</v>
      </c>
      <c r="H11" s="5" t="s">
        <v>78</v>
      </c>
      <c r="I11" s="5" t="s">
        <v>472</v>
      </c>
      <c r="J11" s="5">
        <v>5</v>
      </c>
      <c r="K11" s="5">
        <v>2</v>
      </c>
      <c r="L11" s="5" t="s">
        <v>473</v>
      </c>
      <c r="M11" s="5" t="s">
        <v>42</v>
      </c>
      <c r="N11" s="5">
        <f>((J11*400)+(K11*100))+L11</f>
        <v>2222</v>
      </c>
      <c r="O11" s="5" t="s">
        <v>226</v>
      </c>
      <c r="P11" s="5">
        <f>N11*O11</f>
        <v>333300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333300</v>
      </c>
      <c r="AH11" s="5">
        <f>AG11</f>
        <v>333300</v>
      </c>
      <c r="AI11" s="5">
        <v>50000000</v>
      </c>
      <c r="AJ11" s="5">
        <f>IF((AI11-AH11) &gt; 1,0,IF((AI11-AH11)&lt;0,AH11-AI11,AI11-AH11))</f>
        <v>0</v>
      </c>
      <c r="AK11" s="5">
        <v>0.01</v>
      </c>
      <c r="AL11" s="5">
        <f>ROUND(AJ11*(AK11/100),2)</f>
        <v>0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50</v>
      </c>
      <c r="AL12" s="5">
        <f>SUM(AL10:AL11)</f>
        <v>33.130000000000003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51</v>
      </c>
      <c r="AL13" s="5">
        <f>AL12*0.15</f>
        <v>4.9695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52</v>
      </c>
      <c r="AL14" s="5">
        <f>AL12-AL13</f>
        <v>28.160500000000003</v>
      </c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 t="s">
        <v>53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AL18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474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475</v>
      </c>
      <c r="B10" s="5" t="s">
        <v>476</v>
      </c>
      <c r="C10" s="5" t="s">
        <v>477</v>
      </c>
      <c r="D10" s="5" t="s">
        <v>478</v>
      </c>
      <c r="E10" s="5">
        <v>1</v>
      </c>
      <c r="F10" s="5">
        <v>22067</v>
      </c>
      <c r="G10" s="5" t="s">
        <v>479</v>
      </c>
      <c r="H10" s="5" t="s">
        <v>40</v>
      </c>
      <c r="I10" s="5"/>
      <c r="J10" s="5">
        <v>0</v>
      </c>
      <c r="K10" s="5">
        <v>0</v>
      </c>
      <c r="L10" s="5" t="s">
        <v>480</v>
      </c>
      <c r="M10" s="5" t="s">
        <v>81</v>
      </c>
      <c r="N10" s="5">
        <f>((J10*400)+(K10*100))+L10</f>
        <v>90.5</v>
      </c>
      <c r="O10" s="5" t="s">
        <v>43</v>
      </c>
      <c r="P10" s="5">
        <f>N10*O10</f>
        <v>11312.5</v>
      </c>
      <c r="Q10" s="5">
        <v>1</v>
      </c>
      <c r="R10" s="5" t="s">
        <v>475</v>
      </c>
      <c r="S10" s="5" t="s">
        <v>476</v>
      </c>
      <c r="T10" s="5" t="s">
        <v>477</v>
      </c>
      <c r="U10" s="5" t="s">
        <v>481</v>
      </c>
      <c r="V10" s="5" t="s">
        <v>482</v>
      </c>
      <c r="W10" s="5" t="s">
        <v>48</v>
      </c>
      <c r="X10" s="5" t="s">
        <v>49</v>
      </c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>
        <v>4</v>
      </c>
      <c r="K11" s="5">
        <v>0</v>
      </c>
      <c r="L11" s="5" t="s">
        <v>483</v>
      </c>
      <c r="M11" s="5" t="s">
        <v>42</v>
      </c>
      <c r="N11" s="5">
        <f>((J11*400)+(K11*100))+L11</f>
        <v>1600.5</v>
      </c>
      <c r="O11" s="5" t="s">
        <v>43</v>
      </c>
      <c r="P11" s="5">
        <f>N11*O11</f>
        <v>200062.5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200062.5</v>
      </c>
      <c r="AH11" s="5">
        <f>AG11</f>
        <v>200062.5</v>
      </c>
      <c r="AI11" s="5">
        <v>0</v>
      </c>
      <c r="AJ11" s="5">
        <f>IF((AI11-AH11) &gt; 1,0,IF((AI11-AH11)&lt;0,AH11-AI11,AI11-AH11))</f>
        <v>200062.5</v>
      </c>
      <c r="AK11" s="5">
        <v>0.01</v>
      </c>
      <c r="AL11" s="5">
        <f>ROUND(AJ11*(AK11/100),2)</f>
        <v>20.010000000000002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50</v>
      </c>
      <c r="AL12" s="5">
        <f>SUM(AL10:AL11)</f>
        <v>20.010000000000002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51</v>
      </c>
      <c r="AL13" s="5">
        <f>AL12*0.15</f>
        <v>3.0015000000000001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52</v>
      </c>
      <c r="AL14" s="5">
        <f>AL12-AL13</f>
        <v>17.008500000000002</v>
      </c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 t="s">
        <v>53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484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485</v>
      </c>
      <c r="B10" s="5" t="s">
        <v>486</v>
      </c>
      <c r="C10" s="5" t="s">
        <v>487</v>
      </c>
      <c r="D10" s="5" t="s">
        <v>488</v>
      </c>
      <c r="E10" s="5">
        <v>1</v>
      </c>
      <c r="F10" s="5">
        <v>17983</v>
      </c>
      <c r="G10" s="5" t="s">
        <v>489</v>
      </c>
      <c r="H10" s="5" t="s">
        <v>40</v>
      </c>
      <c r="I10" s="5"/>
      <c r="J10" s="5">
        <v>0</v>
      </c>
      <c r="K10" s="5">
        <v>0</v>
      </c>
      <c r="L10" s="5" t="s">
        <v>146</v>
      </c>
      <c r="M10" s="5" t="s">
        <v>45</v>
      </c>
      <c r="N10" s="5">
        <f>((J10*400)+(K10*100))+L10</f>
        <v>30</v>
      </c>
      <c r="O10" s="5" t="s">
        <v>43</v>
      </c>
      <c r="P10" s="5">
        <f>N10*O10</f>
        <v>3750</v>
      </c>
      <c r="Q10" s="5">
        <v>1</v>
      </c>
      <c r="R10" s="5" t="s">
        <v>485</v>
      </c>
      <c r="S10" s="5" t="s">
        <v>486</v>
      </c>
      <c r="T10" s="5" t="s">
        <v>487</v>
      </c>
      <c r="U10" s="5" t="s">
        <v>490</v>
      </c>
      <c r="V10" s="5" t="s">
        <v>491</v>
      </c>
      <c r="W10" s="5" t="s">
        <v>48</v>
      </c>
      <c r="X10" s="5" t="s">
        <v>49</v>
      </c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0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0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0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AL19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492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493</v>
      </c>
      <c r="B10" s="5" t="s">
        <v>494</v>
      </c>
      <c r="C10" s="5" t="s">
        <v>495</v>
      </c>
      <c r="D10" s="5" t="s">
        <v>496</v>
      </c>
      <c r="E10" s="5">
        <v>1</v>
      </c>
      <c r="F10" s="5">
        <v>20395</v>
      </c>
      <c r="G10" s="5" t="s">
        <v>497</v>
      </c>
      <c r="H10" s="5" t="s">
        <v>40</v>
      </c>
      <c r="I10" s="5"/>
      <c r="J10" s="5">
        <v>9</v>
      </c>
      <c r="K10" s="5">
        <v>3</v>
      </c>
      <c r="L10" s="5" t="s">
        <v>498</v>
      </c>
      <c r="M10" s="5" t="s">
        <v>42</v>
      </c>
      <c r="N10" s="5">
        <f>((J10*400)+(K10*100))+L10</f>
        <v>3944</v>
      </c>
      <c r="O10" s="5" t="s">
        <v>226</v>
      </c>
      <c r="P10" s="5">
        <f>N10*O10</f>
        <v>591600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591600</v>
      </c>
      <c r="AH10" s="5">
        <f>AG10</f>
        <v>591600</v>
      </c>
      <c r="AI10" s="5">
        <v>0</v>
      </c>
      <c r="AJ10" s="5">
        <f>IF((AI10-AH10) &gt; 1,0,IF((AI10-AH10)&lt;0,AH10-AI10,AI10-AH10))</f>
        <v>591600</v>
      </c>
      <c r="AK10" s="5">
        <v>0.01</v>
      </c>
      <c r="AL10" s="5">
        <f>ROUND(AJ10*(AK10/100),2)</f>
        <v>59.16</v>
      </c>
    </row>
    <row r="11" spans="1:38" ht="17.25" x14ac:dyDescent="0.25">
      <c r="A11" s="5" t="s">
        <v>493</v>
      </c>
      <c r="B11" s="5" t="s">
        <v>494</v>
      </c>
      <c r="C11" s="5" t="s">
        <v>495</v>
      </c>
      <c r="D11" s="5" t="s">
        <v>496</v>
      </c>
      <c r="E11" s="5">
        <v>2</v>
      </c>
      <c r="F11" s="5">
        <v>17980</v>
      </c>
      <c r="G11" s="5" t="s">
        <v>499</v>
      </c>
      <c r="H11" s="5" t="s">
        <v>40</v>
      </c>
      <c r="I11" s="5"/>
      <c r="J11" s="5">
        <v>8</v>
      </c>
      <c r="K11" s="5">
        <v>0</v>
      </c>
      <c r="L11" s="5" t="s">
        <v>500</v>
      </c>
      <c r="M11" s="5" t="s">
        <v>42</v>
      </c>
      <c r="N11" s="5">
        <f>((J11*400)+(K11*100))+L11</f>
        <v>3257</v>
      </c>
      <c r="O11" s="5" t="s">
        <v>226</v>
      </c>
      <c r="P11" s="5">
        <f>N11*O11</f>
        <v>488550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488550</v>
      </c>
      <c r="AH11" s="5">
        <f>AG11</f>
        <v>488550</v>
      </c>
      <c r="AI11" s="5">
        <v>0</v>
      </c>
      <c r="AJ11" s="5">
        <f>IF((AI11-AH11) &gt; 1,0,IF((AI11-AH11)&lt;0,AH11-AI11,AI11-AH11))</f>
        <v>488550</v>
      </c>
      <c r="AK11" s="5">
        <v>0.01</v>
      </c>
      <c r="AL11" s="5">
        <f>ROUND(AJ11*(AK11/100),2)</f>
        <v>48.86</v>
      </c>
    </row>
    <row r="12" spans="1:38" ht="17.25" x14ac:dyDescent="0.25">
      <c r="A12" s="5" t="s">
        <v>493</v>
      </c>
      <c r="B12" s="5" t="s">
        <v>494</v>
      </c>
      <c r="C12" s="5" t="s">
        <v>495</v>
      </c>
      <c r="D12" s="5" t="s">
        <v>496</v>
      </c>
      <c r="E12" s="5">
        <v>3</v>
      </c>
      <c r="F12" s="5">
        <v>20710</v>
      </c>
      <c r="G12" s="5" t="s">
        <v>501</v>
      </c>
      <c r="H12" s="5" t="s">
        <v>78</v>
      </c>
      <c r="I12" s="5" t="s">
        <v>502</v>
      </c>
      <c r="J12" s="5">
        <v>1</v>
      </c>
      <c r="K12" s="5">
        <v>2</v>
      </c>
      <c r="L12" s="5" t="s">
        <v>128</v>
      </c>
      <c r="M12" s="5" t="s">
        <v>42</v>
      </c>
      <c r="N12" s="5">
        <f>((J12*400)+(K12*100))+L12</f>
        <v>620</v>
      </c>
      <c r="O12" s="5" t="s">
        <v>288</v>
      </c>
      <c r="P12" s="5">
        <f>N12*O12</f>
        <v>372000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f>AF12+P12</f>
        <v>372000</v>
      </c>
      <c r="AH12" s="5">
        <f>AG12</f>
        <v>372000</v>
      </c>
      <c r="AI12" s="5">
        <v>50000000</v>
      </c>
      <c r="AJ12" s="5">
        <f>IF((AI12-AH12) &gt; 1,0,IF((AI12-AH12)&lt;0,AH12-AI12,AI12-AH12))</f>
        <v>0</v>
      </c>
      <c r="AK12" s="5">
        <v>0.01</v>
      </c>
      <c r="AL12" s="5">
        <f>ROUND(AJ12*(AK12/100),2)</f>
        <v>0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50</v>
      </c>
      <c r="AL13" s="5">
        <f>SUM(AL10:AL12)</f>
        <v>108.02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51</v>
      </c>
      <c r="AL14" s="5">
        <f>AL13*0.15</f>
        <v>16.202999999999999</v>
      </c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52</v>
      </c>
      <c r="AL15" s="5">
        <f>AL13-AL14</f>
        <v>91.816999999999993</v>
      </c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 t="s">
        <v>53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54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55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56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AL18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503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504</v>
      </c>
      <c r="B10" s="5" t="s">
        <v>505</v>
      </c>
      <c r="C10" s="5" t="s">
        <v>506</v>
      </c>
      <c r="D10" s="5" t="s">
        <v>507</v>
      </c>
      <c r="E10" s="5">
        <v>1</v>
      </c>
      <c r="F10" s="5">
        <v>21046</v>
      </c>
      <c r="G10" s="5" t="s">
        <v>508</v>
      </c>
      <c r="H10" s="5" t="s">
        <v>78</v>
      </c>
      <c r="I10" s="5" t="s">
        <v>509</v>
      </c>
      <c r="J10" s="5">
        <v>0</v>
      </c>
      <c r="K10" s="5">
        <v>1</v>
      </c>
      <c r="L10" s="5" t="s">
        <v>510</v>
      </c>
      <c r="M10" s="5" t="s">
        <v>42</v>
      </c>
      <c r="N10" s="5">
        <f>((J10*400)+(K10*100))+L10</f>
        <v>184</v>
      </c>
      <c r="O10" s="5" t="s">
        <v>187</v>
      </c>
      <c r="P10" s="5">
        <f>N10*O10</f>
        <v>128800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128800</v>
      </c>
      <c r="AH10" s="5">
        <f>AG10</f>
        <v>128800</v>
      </c>
      <c r="AI10" s="5">
        <v>50000000</v>
      </c>
      <c r="AJ10" s="5">
        <f>IF((AI10-AH10) &gt; 1,0,IF((AI10-AH10)&lt;0,AH10-AI10,AI10-AH10))</f>
        <v>0</v>
      </c>
      <c r="AK10" s="5">
        <v>0.01</v>
      </c>
      <c r="AL10" s="5">
        <f>ROUND(AJ10*(AK10/100),2)</f>
        <v>0</v>
      </c>
    </row>
    <row r="11" spans="1:38" ht="17.25" x14ac:dyDescent="0.25">
      <c r="A11" s="5" t="s">
        <v>504</v>
      </c>
      <c r="B11" s="5" t="s">
        <v>505</v>
      </c>
      <c r="C11" s="5" t="s">
        <v>506</v>
      </c>
      <c r="D11" s="5" t="s">
        <v>507</v>
      </c>
      <c r="E11" s="5">
        <v>2</v>
      </c>
      <c r="F11" s="5">
        <v>22043</v>
      </c>
      <c r="G11" s="5" t="s">
        <v>511</v>
      </c>
      <c r="H11" s="5" t="s">
        <v>40</v>
      </c>
      <c r="I11" s="5"/>
      <c r="J11" s="5">
        <v>13</v>
      </c>
      <c r="K11" s="5">
        <v>0</v>
      </c>
      <c r="L11" s="5" t="s">
        <v>274</v>
      </c>
      <c r="M11" s="5" t="s">
        <v>42</v>
      </c>
      <c r="N11" s="5">
        <f>((J11*400)+(K11*100))+L11</f>
        <v>5227</v>
      </c>
      <c r="O11" s="5" t="s">
        <v>43</v>
      </c>
      <c r="P11" s="5">
        <f>N11*O11</f>
        <v>653375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653375</v>
      </c>
      <c r="AH11" s="5">
        <f>AG11</f>
        <v>653375</v>
      </c>
      <c r="AI11" s="5">
        <v>0</v>
      </c>
      <c r="AJ11" s="5">
        <f>IF((AI11-AH11) &gt; 1,0,IF((AI11-AH11)&lt;0,AH11-AI11,AI11-AH11))</f>
        <v>653375</v>
      </c>
      <c r="AK11" s="5">
        <v>0.01</v>
      </c>
      <c r="AL11" s="5">
        <f>ROUND(AJ11*(AK11/100),2)</f>
        <v>65.34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50</v>
      </c>
      <c r="AL12" s="5">
        <f>SUM(AL10:AL11)</f>
        <v>65.34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51</v>
      </c>
      <c r="AL13" s="5">
        <f>AL12*0.15</f>
        <v>9.8010000000000002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52</v>
      </c>
      <c r="AL14" s="5">
        <f>AL12-AL13</f>
        <v>55.539000000000001</v>
      </c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 t="s">
        <v>53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AL19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512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513</v>
      </c>
      <c r="B10" s="5" t="s">
        <v>514</v>
      </c>
      <c r="C10" s="5" t="s">
        <v>515</v>
      </c>
      <c r="D10" s="5" t="s">
        <v>516</v>
      </c>
      <c r="E10" s="5">
        <v>1</v>
      </c>
      <c r="F10" s="5">
        <v>19514</v>
      </c>
      <c r="G10" s="5" t="s">
        <v>517</v>
      </c>
      <c r="H10" s="5" t="s">
        <v>40</v>
      </c>
      <c r="I10" s="5" t="s">
        <v>518</v>
      </c>
      <c r="J10" s="5">
        <v>2</v>
      </c>
      <c r="K10" s="5">
        <v>0</v>
      </c>
      <c r="L10" s="5" t="s">
        <v>335</v>
      </c>
      <c r="M10" s="5" t="s">
        <v>42</v>
      </c>
      <c r="N10" s="5">
        <f>((J10*400)+(K10*100))+L10</f>
        <v>882</v>
      </c>
      <c r="O10" s="5" t="s">
        <v>43</v>
      </c>
      <c r="P10" s="5">
        <f>N10*O10</f>
        <v>110250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110250</v>
      </c>
      <c r="AH10" s="5">
        <f>AG10</f>
        <v>110250</v>
      </c>
      <c r="AI10" s="5">
        <v>0</v>
      </c>
      <c r="AJ10" s="5">
        <f>IF((AI10-AH10) &gt; 1,0,IF((AI10-AH10)&lt;0,AH10-AI10,AI10-AH10))</f>
        <v>110250</v>
      </c>
      <c r="AK10" s="5">
        <v>0.01</v>
      </c>
      <c r="AL10" s="5">
        <f>ROUND(AJ10*(AK10/100),2)</f>
        <v>11.03</v>
      </c>
    </row>
    <row r="11" spans="1:38" ht="17.25" x14ac:dyDescent="0.25">
      <c r="A11" s="5" t="s">
        <v>513</v>
      </c>
      <c r="B11" s="5" t="s">
        <v>514</v>
      </c>
      <c r="C11" s="5" t="s">
        <v>515</v>
      </c>
      <c r="D11" s="5" t="s">
        <v>516</v>
      </c>
      <c r="E11" s="5">
        <v>2</v>
      </c>
      <c r="F11" s="5">
        <v>18522</v>
      </c>
      <c r="G11" s="5" t="s">
        <v>519</v>
      </c>
      <c r="H11" s="5" t="s">
        <v>40</v>
      </c>
      <c r="I11" s="5" t="s">
        <v>520</v>
      </c>
      <c r="J11" s="5">
        <v>5</v>
      </c>
      <c r="K11" s="5">
        <v>2</v>
      </c>
      <c r="L11" s="5" t="s">
        <v>256</v>
      </c>
      <c r="M11" s="5" t="s">
        <v>42</v>
      </c>
      <c r="N11" s="5">
        <f>((J11*400)+(K11*100))+L11</f>
        <v>2203</v>
      </c>
      <c r="O11" s="5" t="s">
        <v>43</v>
      </c>
      <c r="P11" s="5">
        <f>N11*O11</f>
        <v>275375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275375</v>
      </c>
      <c r="AH11" s="5">
        <f>AG11</f>
        <v>275375</v>
      </c>
      <c r="AI11" s="5">
        <v>0</v>
      </c>
      <c r="AJ11" s="5">
        <f>IF((AI11-AH11) &gt; 1,0,IF((AI11-AH11)&lt;0,AH11-AI11,AI11-AH11))</f>
        <v>275375</v>
      </c>
      <c r="AK11" s="5">
        <v>0.01</v>
      </c>
      <c r="AL11" s="5">
        <f>ROUND(AJ11*(AK11/100),2)</f>
        <v>27.54</v>
      </c>
    </row>
    <row r="12" spans="1:38" ht="17.25" x14ac:dyDescent="0.25">
      <c r="A12" s="5" t="s">
        <v>513</v>
      </c>
      <c r="B12" s="5" t="s">
        <v>514</v>
      </c>
      <c r="C12" s="5" t="s">
        <v>515</v>
      </c>
      <c r="D12" s="5" t="s">
        <v>516</v>
      </c>
      <c r="E12" s="5">
        <v>3</v>
      </c>
      <c r="F12" s="5">
        <v>22442</v>
      </c>
      <c r="G12" s="5" t="s">
        <v>521</v>
      </c>
      <c r="H12" s="5" t="s">
        <v>40</v>
      </c>
      <c r="I12" s="5" t="s">
        <v>522</v>
      </c>
      <c r="J12" s="5">
        <v>14</v>
      </c>
      <c r="K12" s="5">
        <v>0</v>
      </c>
      <c r="L12" s="5" t="s">
        <v>523</v>
      </c>
      <c r="M12" s="5" t="s">
        <v>42</v>
      </c>
      <c r="N12" s="5">
        <f>((J12*400)+(K12*100))+L12</f>
        <v>5652</v>
      </c>
      <c r="O12" s="5" t="s">
        <v>63</v>
      </c>
      <c r="P12" s="5">
        <f>N12*O12</f>
        <v>423900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f>AF12+P12</f>
        <v>423900</v>
      </c>
      <c r="AH12" s="5">
        <f>AG12</f>
        <v>423900</v>
      </c>
      <c r="AI12" s="5">
        <v>0</v>
      </c>
      <c r="AJ12" s="5">
        <f>IF((AI12-AH12) &gt; 1,0,IF((AI12-AH12)&lt;0,AH12-AI12,AI12-AH12))</f>
        <v>423900</v>
      </c>
      <c r="AK12" s="5">
        <v>0.01</v>
      </c>
      <c r="AL12" s="5">
        <f>ROUND(AJ12*(AK12/100),2)</f>
        <v>42.39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50</v>
      </c>
      <c r="AL13" s="5">
        <f>SUM(AL10:AL12)</f>
        <v>80.960000000000008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51</v>
      </c>
      <c r="AL14" s="5">
        <f>AL13*0.15</f>
        <v>12.144</v>
      </c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52</v>
      </c>
      <c r="AL15" s="5">
        <f>AL13-AL14</f>
        <v>68.816000000000003</v>
      </c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 t="s">
        <v>53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54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55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56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AL19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524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525</v>
      </c>
      <c r="B10" s="5" t="s">
        <v>526</v>
      </c>
      <c r="C10" s="5" t="s">
        <v>527</v>
      </c>
      <c r="D10" s="5" t="s">
        <v>528</v>
      </c>
      <c r="E10" s="5">
        <v>1</v>
      </c>
      <c r="F10" s="5">
        <v>19145</v>
      </c>
      <c r="G10" s="5" t="s">
        <v>529</v>
      </c>
      <c r="H10" s="5" t="s">
        <v>40</v>
      </c>
      <c r="I10" s="5"/>
      <c r="J10" s="5">
        <v>4</v>
      </c>
      <c r="K10" s="5">
        <v>2</v>
      </c>
      <c r="L10" s="5" t="s">
        <v>285</v>
      </c>
      <c r="M10" s="5" t="s">
        <v>42</v>
      </c>
      <c r="N10" s="5">
        <f>((J10*400)+(K10*100))+L10</f>
        <v>1861</v>
      </c>
      <c r="O10" s="5" t="s">
        <v>43</v>
      </c>
      <c r="P10" s="5">
        <f>N10*O10</f>
        <v>232625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232625</v>
      </c>
      <c r="AH10" s="5">
        <f>AG10</f>
        <v>232625</v>
      </c>
      <c r="AI10" s="5">
        <v>0</v>
      </c>
      <c r="AJ10" s="5">
        <f>IF((AI10-AH10) &gt; 1,0,IF((AI10-AH10)&lt;0,AH10-AI10,AI10-AH10))</f>
        <v>232625</v>
      </c>
      <c r="AK10" s="5">
        <v>0.01</v>
      </c>
      <c r="AL10" s="5">
        <f>ROUND(AJ10*(AK10/100),2)</f>
        <v>23.26</v>
      </c>
    </row>
    <row r="11" spans="1:38" ht="17.25" x14ac:dyDescent="0.25">
      <c r="A11" s="5" t="s">
        <v>525</v>
      </c>
      <c r="B11" s="5" t="s">
        <v>526</v>
      </c>
      <c r="C11" s="5" t="s">
        <v>527</v>
      </c>
      <c r="D11" s="5" t="s">
        <v>528</v>
      </c>
      <c r="E11" s="5">
        <v>2</v>
      </c>
      <c r="F11" s="5">
        <v>22347</v>
      </c>
      <c r="G11" s="5" t="s">
        <v>530</v>
      </c>
      <c r="H11" s="5" t="s">
        <v>78</v>
      </c>
      <c r="I11" s="5" t="s">
        <v>531</v>
      </c>
      <c r="J11" s="5">
        <v>0</v>
      </c>
      <c r="K11" s="5">
        <v>1</v>
      </c>
      <c r="L11" s="5" t="s">
        <v>532</v>
      </c>
      <c r="M11" s="5" t="s">
        <v>81</v>
      </c>
      <c r="N11" s="5">
        <f>((J11*400)+(K11*100))+L11</f>
        <v>107.75</v>
      </c>
      <c r="O11" s="5" t="s">
        <v>288</v>
      </c>
      <c r="P11" s="5">
        <f>N11*O11</f>
        <v>64650</v>
      </c>
      <c r="Q11" s="5"/>
      <c r="R11" s="5"/>
      <c r="S11" s="5"/>
      <c r="T11" s="5"/>
      <c r="U11" s="5"/>
      <c r="V11" s="5"/>
      <c r="W11" s="5" t="s">
        <v>533</v>
      </c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64650</v>
      </c>
      <c r="AH11" s="5">
        <f>AG11</f>
        <v>64650</v>
      </c>
      <c r="AI11" s="5">
        <v>0</v>
      </c>
      <c r="AJ11" s="5">
        <f>IF((AI11-AH11) &gt; 1,0,IF((AI11-AH11)&lt;0,AH11-AI11,AI11-AH11))</f>
        <v>64650</v>
      </c>
      <c r="AK11" s="5">
        <v>0.3</v>
      </c>
      <c r="AL11" s="5">
        <f>ROUND(AJ11*(AK11/100),2)</f>
        <v>193.95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0</v>
      </c>
      <c r="K12" s="5">
        <v>0</v>
      </c>
      <c r="L12" s="5" t="s">
        <v>534</v>
      </c>
      <c r="M12" s="5" t="s">
        <v>236</v>
      </c>
      <c r="N12" s="5">
        <f>((J12*400)+(K12*100))+L12</f>
        <v>0.25</v>
      </c>
      <c r="O12" s="5" t="s">
        <v>288</v>
      </c>
      <c r="P12" s="5">
        <f>N12*O12</f>
        <v>150</v>
      </c>
      <c r="Q12" s="5"/>
      <c r="R12" s="5"/>
      <c r="S12" s="5"/>
      <c r="T12" s="5"/>
      <c r="U12" s="5"/>
      <c r="V12" s="5"/>
      <c r="W12" s="5" t="s">
        <v>533</v>
      </c>
      <c r="X12" s="5"/>
      <c r="Y12" s="5"/>
      <c r="Z12" s="5"/>
      <c r="AA12" s="5"/>
      <c r="AB12" s="5"/>
      <c r="AC12" s="5"/>
      <c r="AD12" s="5"/>
      <c r="AE12" s="5"/>
      <c r="AF12" s="5"/>
      <c r="AG12" s="5">
        <f>P12</f>
        <v>150</v>
      </c>
      <c r="AH12" s="5">
        <f>AG12</f>
        <v>150</v>
      </c>
      <c r="AI12" s="5">
        <v>0</v>
      </c>
      <c r="AJ12" s="5">
        <f>IF((AI12-AH12) &gt; 1,0,IF((AI12-AH12)&lt;0,AH12-AI12,AI12-AH12))</f>
        <v>150</v>
      </c>
      <c r="AK12" s="5">
        <v>0.3</v>
      </c>
      <c r="AL12" s="5">
        <f>ROUND(AJ12*(AK12/100),2)</f>
        <v>0.45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50</v>
      </c>
      <c r="AL13" s="5">
        <f>SUM(AL10:AL12)</f>
        <v>217.65999999999997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51</v>
      </c>
      <c r="AL14" s="5">
        <f>AL13*0.15</f>
        <v>32.648999999999994</v>
      </c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52</v>
      </c>
      <c r="AL15" s="5">
        <f>AL13-AL14</f>
        <v>185.01099999999997</v>
      </c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 t="s">
        <v>53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54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55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56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535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536</v>
      </c>
      <c r="B10" s="5" t="s">
        <v>537</v>
      </c>
      <c r="C10" s="5" t="s">
        <v>538</v>
      </c>
      <c r="D10" s="5" t="s">
        <v>539</v>
      </c>
      <c r="E10" s="5">
        <v>1</v>
      </c>
      <c r="F10" s="5">
        <v>22237</v>
      </c>
      <c r="G10" s="5" t="s">
        <v>540</v>
      </c>
      <c r="H10" s="5" t="s">
        <v>96</v>
      </c>
      <c r="I10" s="5" t="s">
        <v>541</v>
      </c>
      <c r="J10" s="5">
        <v>0</v>
      </c>
      <c r="K10" s="5">
        <v>1</v>
      </c>
      <c r="L10" s="5" t="s">
        <v>291</v>
      </c>
      <c r="M10" s="5" t="s">
        <v>42</v>
      </c>
      <c r="N10" s="5">
        <f>((J10*400)+(K10*100))+L10</f>
        <v>104</v>
      </c>
      <c r="O10" s="5" t="s">
        <v>63</v>
      </c>
      <c r="P10" s="5">
        <f>N10*O10</f>
        <v>7800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7800</v>
      </c>
      <c r="AH10" s="5">
        <f>AG10</f>
        <v>7800</v>
      </c>
      <c r="AI10" s="5">
        <v>0</v>
      </c>
      <c r="AJ10" s="5">
        <f>IF((AI10-AH10) &gt; 1,0,IF((AI10-AH10)&lt;0,AH10-AI10,AI10-AH10))</f>
        <v>7800</v>
      </c>
      <c r="AK10" s="5">
        <v>0.01</v>
      </c>
      <c r="AL10" s="5">
        <f>ROUND(AJ10*(AK10/100),2)</f>
        <v>0.78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0.78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0.11699999999999999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0.66300000000000003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19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90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91</v>
      </c>
      <c r="B10" s="5" t="s">
        <v>92</v>
      </c>
      <c r="C10" s="5" t="s">
        <v>93</v>
      </c>
      <c r="D10" s="5" t="s">
        <v>94</v>
      </c>
      <c r="E10" s="5">
        <v>1</v>
      </c>
      <c r="F10" s="5">
        <v>22820</v>
      </c>
      <c r="G10" s="5" t="s">
        <v>95</v>
      </c>
      <c r="H10" s="5" t="s">
        <v>96</v>
      </c>
      <c r="I10" s="5" t="s">
        <v>97</v>
      </c>
      <c r="J10" s="5">
        <v>0</v>
      </c>
      <c r="K10" s="5">
        <v>0</v>
      </c>
      <c r="L10" s="5" t="s">
        <v>98</v>
      </c>
      <c r="M10" s="5" t="s">
        <v>45</v>
      </c>
      <c r="N10" s="5">
        <f>((J10*400)+(K10*100))+L10</f>
        <v>38.5</v>
      </c>
      <c r="O10" s="5" t="s">
        <v>99</v>
      </c>
      <c r="P10" s="5">
        <f>N10*O10</f>
        <v>19250</v>
      </c>
      <c r="Q10" s="5">
        <v>1</v>
      </c>
      <c r="R10" s="5" t="s">
        <v>91</v>
      </c>
      <c r="S10" s="5" t="s">
        <v>92</v>
      </c>
      <c r="T10" s="5" t="s">
        <v>93</v>
      </c>
      <c r="U10" s="5" t="s">
        <v>100</v>
      </c>
      <c r="V10" s="5" t="s">
        <v>101</v>
      </c>
      <c r="W10" s="5" t="s">
        <v>48</v>
      </c>
      <c r="X10" s="5" t="s">
        <v>49</v>
      </c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>
        <v>0</v>
      </c>
      <c r="K11" s="5">
        <v>0</v>
      </c>
      <c r="L11" s="5" t="s">
        <v>102</v>
      </c>
      <c r="M11" s="5" t="s">
        <v>45</v>
      </c>
      <c r="N11" s="5">
        <f>((J11*400)+(K11*100))+L11</f>
        <v>40</v>
      </c>
      <c r="O11" s="5" t="s">
        <v>99</v>
      </c>
      <c r="P11" s="5">
        <f>N11*O11</f>
        <v>20000</v>
      </c>
      <c r="Q11" s="5">
        <v>1</v>
      </c>
      <c r="R11" s="5" t="s">
        <v>91</v>
      </c>
      <c r="S11" s="5" t="s">
        <v>92</v>
      </c>
      <c r="T11" s="5" t="s">
        <v>93</v>
      </c>
      <c r="U11" s="5" t="s">
        <v>100</v>
      </c>
      <c r="V11" s="5"/>
      <c r="W11" s="5" t="s">
        <v>48</v>
      </c>
      <c r="X11" s="5" t="s">
        <v>49</v>
      </c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0</v>
      </c>
      <c r="K12" s="5">
        <v>0</v>
      </c>
      <c r="L12" s="5" t="s">
        <v>103</v>
      </c>
      <c r="M12" s="5" t="s">
        <v>45</v>
      </c>
      <c r="N12" s="5">
        <f>((J12*400)+(K12*100))+L12</f>
        <v>18</v>
      </c>
      <c r="O12" s="5" t="s">
        <v>99</v>
      </c>
      <c r="P12" s="5">
        <f>N12*O12</f>
        <v>9000</v>
      </c>
      <c r="Q12" s="5">
        <v>1</v>
      </c>
      <c r="R12" s="5" t="s">
        <v>91</v>
      </c>
      <c r="S12" s="5" t="s">
        <v>92</v>
      </c>
      <c r="T12" s="5" t="s">
        <v>93</v>
      </c>
      <c r="U12" s="5" t="s">
        <v>100</v>
      </c>
      <c r="V12" s="5" t="s">
        <v>104</v>
      </c>
      <c r="W12" s="5" t="s">
        <v>48</v>
      </c>
      <c r="X12" s="5" t="s">
        <v>49</v>
      </c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50</v>
      </c>
      <c r="AL13" s="5">
        <f>SUM(AL10:AL12)</f>
        <v>0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51</v>
      </c>
      <c r="AL14" s="5">
        <f>AL13*0.15</f>
        <v>0</v>
      </c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52</v>
      </c>
      <c r="AL15" s="5">
        <f>AL13-AL14</f>
        <v>0</v>
      </c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 t="s">
        <v>53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54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55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56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AM18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9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9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9" ht="26.25" x14ac:dyDescent="0.25">
      <c r="A3" s="8" t="s">
        <v>542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9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9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9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9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9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9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9" ht="17.25" x14ac:dyDescent="0.25">
      <c r="A10" s="5" t="s">
        <v>543</v>
      </c>
      <c r="B10" s="5" t="s">
        <v>544</v>
      </c>
      <c r="C10" s="5" t="s">
        <v>545</v>
      </c>
      <c r="D10" s="5" t="s">
        <v>546</v>
      </c>
      <c r="E10" s="5">
        <v>1</v>
      </c>
      <c r="F10" s="5">
        <v>22006</v>
      </c>
      <c r="G10" s="5" t="s">
        <v>547</v>
      </c>
      <c r="H10" s="5" t="s">
        <v>78</v>
      </c>
      <c r="I10" s="5" t="s">
        <v>548</v>
      </c>
      <c r="J10" s="5">
        <v>6</v>
      </c>
      <c r="K10" s="5">
        <v>3</v>
      </c>
      <c r="L10" s="5" t="s">
        <v>307</v>
      </c>
      <c r="M10" s="5" t="s">
        <v>42</v>
      </c>
      <c r="N10" s="5">
        <f>((J10*400)+(K10*100))+L10</f>
        <v>2786</v>
      </c>
      <c r="O10" s="5" t="s">
        <v>89</v>
      </c>
      <c r="P10" s="5">
        <f>N10*O10</f>
        <v>696500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696500</v>
      </c>
      <c r="AH10" s="5">
        <f>AG10</f>
        <v>696500</v>
      </c>
      <c r="AI10" s="5">
        <v>50000000</v>
      </c>
      <c r="AJ10" s="5">
        <f>IF((AI10-AH10) &gt; 1,0,IF((AI10-AH10)&lt;0,AH10-AI10,AI10-AH10))</f>
        <v>0</v>
      </c>
      <c r="AK10" s="5">
        <v>0.01</v>
      </c>
      <c r="AL10" s="5">
        <f>ROUND(AJ10*(AK10/100),2)</f>
        <v>0</v>
      </c>
    </row>
    <row r="11" spans="1:39" ht="17.25" x14ac:dyDescent="0.25">
      <c r="A11" s="5" t="s">
        <v>543</v>
      </c>
      <c r="B11" s="5" t="s">
        <v>544</v>
      </c>
      <c r="C11" s="5" t="s">
        <v>545</v>
      </c>
      <c r="D11" s="5" t="s">
        <v>546</v>
      </c>
      <c r="E11" s="5">
        <v>2</v>
      </c>
      <c r="F11" s="5">
        <v>19528</v>
      </c>
      <c r="G11" s="5" t="s">
        <v>549</v>
      </c>
      <c r="H11" s="5" t="s">
        <v>78</v>
      </c>
      <c r="I11" s="5" t="s">
        <v>550</v>
      </c>
      <c r="J11" s="5">
        <v>0</v>
      </c>
      <c r="K11" s="5">
        <v>0</v>
      </c>
      <c r="L11" s="5" t="s">
        <v>76</v>
      </c>
      <c r="M11" s="5" t="s">
        <v>81</v>
      </c>
      <c r="N11" s="5">
        <f>((J11*400)+(K11*100))+L11</f>
        <v>95</v>
      </c>
      <c r="O11" s="5" t="s">
        <v>167</v>
      </c>
      <c r="P11" s="5">
        <f>N11*O11</f>
        <v>190000</v>
      </c>
      <c r="Q11" s="5"/>
      <c r="R11" s="5"/>
      <c r="S11" s="5"/>
      <c r="T11" s="5"/>
      <c r="U11" s="5"/>
      <c r="V11" s="5"/>
      <c r="W11" s="5" t="s">
        <v>533</v>
      </c>
      <c r="X11" s="5"/>
      <c r="Y11" s="5" t="s">
        <v>551</v>
      </c>
      <c r="Z11" s="5">
        <v>48</v>
      </c>
      <c r="AA11" s="5">
        <v>100</v>
      </c>
      <c r="AB11" s="5"/>
      <c r="AC11" s="5"/>
      <c r="AD11" s="5"/>
      <c r="AE11" s="5"/>
      <c r="AF11" s="5"/>
      <c r="AG11" s="5">
        <f>P11</f>
        <v>190000</v>
      </c>
      <c r="AH11" s="5">
        <f>(AG11*AA11)/100</f>
        <v>190000</v>
      </c>
      <c r="AI11" s="5">
        <v>0</v>
      </c>
      <c r="AJ11" s="5">
        <f>IF((AI11-AH11) &gt; 1,0,IF((AI11-AH11)&lt;0,AH11-AI11,AI11-AH11))</f>
        <v>190000</v>
      </c>
      <c r="AK11" s="5">
        <v>0.3</v>
      </c>
      <c r="AL11" s="5">
        <f>ROUND(AJ11*(AK11/100),2)</f>
        <v>570</v>
      </c>
      <c r="AM11" t="s">
        <v>552</v>
      </c>
    </row>
    <row r="12" spans="1:39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50</v>
      </c>
      <c r="AL12" s="5">
        <f>SUM(AL10:AL11)</f>
        <v>570</v>
      </c>
    </row>
    <row r="13" spans="1:39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51</v>
      </c>
      <c r="AL13" s="5">
        <f>AL12*0.15</f>
        <v>85.5</v>
      </c>
    </row>
    <row r="14" spans="1:39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52</v>
      </c>
      <c r="AL14" s="5">
        <f>AL12-AL13</f>
        <v>484.5</v>
      </c>
    </row>
    <row r="15" spans="1:39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 t="s">
        <v>53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9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AL19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553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554</v>
      </c>
      <c r="B10" s="5" t="s">
        <v>555</v>
      </c>
      <c r="C10" s="5" t="s">
        <v>556</v>
      </c>
      <c r="D10" s="5" t="s">
        <v>557</v>
      </c>
      <c r="E10" s="5">
        <v>1</v>
      </c>
      <c r="F10" s="5">
        <v>20312</v>
      </c>
      <c r="G10" s="5" t="s">
        <v>558</v>
      </c>
      <c r="H10" s="5" t="s">
        <v>40</v>
      </c>
      <c r="I10" s="5"/>
      <c r="J10" s="5">
        <v>11</v>
      </c>
      <c r="K10" s="5">
        <v>2</v>
      </c>
      <c r="L10" s="5" t="s">
        <v>62</v>
      </c>
      <c r="M10" s="5" t="s">
        <v>42</v>
      </c>
      <c r="N10" s="5">
        <f>((J10*400)+(K10*100))+L10</f>
        <v>4691</v>
      </c>
      <c r="O10" s="5" t="s">
        <v>43</v>
      </c>
      <c r="P10" s="5">
        <f>N10*O10</f>
        <v>586375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586375</v>
      </c>
      <c r="AH10" s="5">
        <f>AG10</f>
        <v>586375</v>
      </c>
      <c r="AI10" s="5">
        <v>0</v>
      </c>
      <c r="AJ10" s="5">
        <f>IF((AI10-AH10) &gt; 1,0,IF((AI10-AH10)&lt;0,AH10-AI10,AI10-AH10))</f>
        <v>586375</v>
      </c>
      <c r="AK10" s="5">
        <v>0.01</v>
      </c>
      <c r="AL10" s="5">
        <f>ROUND(AJ10*(AK10/100),2)</f>
        <v>58.64</v>
      </c>
    </row>
    <row r="11" spans="1:38" ht="17.25" x14ac:dyDescent="0.25">
      <c r="A11" s="5" t="s">
        <v>554</v>
      </c>
      <c r="B11" s="5" t="s">
        <v>555</v>
      </c>
      <c r="C11" s="5" t="s">
        <v>556</v>
      </c>
      <c r="D11" s="5" t="s">
        <v>557</v>
      </c>
      <c r="E11" s="5">
        <v>2</v>
      </c>
      <c r="F11" s="5">
        <v>21195</v>
      </c>
      <c r="G11" s="5" t="s">
        <v>559</v>
      </c>
      <c r="H11" s="5" t="s">
        <v>78</v>
      </c>
      <c r="I11" s="5" t="s">
        <v>560</v>
      </c>
      <c r="J11" s="5">
        <v>0</v>
      </c>
      <c r="K11" s="5">
        <v>2</v>
      </c>
      <c r="L11" s="5" t="s">
        <v>561</v>
      </c>
      <c r="M11" s="5" t="s">
        <v>42</v>
      </c>
      <c r="N11" s="5">
        <f>((J11*400)+(K11*100))+L11</f>
        <v>241</v>
      </c>
      <c r="O11" s="5" t="s">
        <v>288</v>
      </c>
      <c r="P11" s="5">
        <f>N11*O11</f>
        <v>144600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144600</v>
      </c>
      <c r="AH11" s="5">
        <f>AG11</f>
        <v>144600</v>
      </c>
      <c r="AI11" s="5">
        <v>50000000</v>
      </c>
      <c r="AJ11" s="5">
        <f>IF((AI11-AH11) &gt; 1,0,IF((AI11-AH11)&lt;0,AH11-AI11,AI11-AH11))</f>
        <v>0</v>
      </c>
      <c r="AK11" s="5">
        <v>0.01</v>
      </c>
      <c r="AL11" s="5">
        <f>ROUND(AJ11*(AK11/100),2)</f>
        <v>0</v>
      </c>
    </row>
    <row r="12" spans="1:38" ht="17.25" x14ac:dyDescent="0.25">
      <c r="A12" s="5" t="s">
        <v>554</v>
      </c>
      <c r="B12" s="5" t="s">
        <v>555</v>
      </c>
      <c r="C12" s="5" t="s">
        <v>556</v>
      </c>
      <c r="D12" s="5" t="s">
        <v>557</v>
      </c>
      <c r="E12" s="5">
        <v>3</v>
      </c>
      <c r="F12" s="5">
        <v>20387</v>
      </c>
      <c r="G12" s="5" t="s">
        <v>562</v>
      </c>
      <c r="H12" s="5" t="s">
        <v>78</v>
      </c>
      <c r="I12" s="5" t="s">
        <v>563</v>
      </c>
      <c r="J12" s="5">
        <v>3</v>
      </c>
      <c r="K12" s="5">
        <v>0</v>
      </c>
      <c r="L12" s="5" t="s">
        <v>119</v>
      </c>
      <c r="M12" s="5" t="s">
        <v>42</v>
      </c>
      <c r="N12" s="5">
        <f>((J12*400)+(K12*100))+L12</f>
        <v>1200</v>
      </c>
      <c r="O12" s="5" t="s">
        <v>43</v>
      </c>
      <c r="P12" s="5">
        <f>N12*O12</f>
        <v>150000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f>AF12+P12</f>
        <v>150000</v>
      </c>
      <c r="AH12" s="5">
        <f>AG12</f>
        <v>150000</v>
      </c>
      <c r="AI12" s="5">
        <v>50000000</v>
      </c>
      <c r="AJ12" s="5">
        <f>IF((AI12-AH12) &gt; 1,0,IF((AI12-AH12)&lt;0,AH12-AI12,AI12-AH12))</f>
        <v>0</v>
      </c>
      <c r="AK12" s="5">
        <v>0.01</v>
      </c>
      <c r="AL12" s="5">
        <f>ROUND(AJ12*(AK12/100),2)</f>
        <v>0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50</v>
      </c>
      <c r="AL13" s="5">
        <f>SUM(AL10:AL12)</f>
        <v>58.64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51</v>
      </c>
      <c r="AL14" s="5">
        <f>AL13*0.15</f>
        <v>8.7959999999999994</v>
      </c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52</v>
      </c>
      <c r="AL15" s="5">
        <f>AL13-AL14</f>
        <v>49.844000000000001</v>
      </c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 t="s">
        <v>53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54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55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56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AL22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564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565</v>
      </c>
      <c r="B10" s="5" t="s">
        <v>566</v>
      </c>
      <c r="C10" s="5" t="s">
        <v>567</v>
      </c>
      <c r="D10" s="5" t="s">
        <v>568</v>
      </c>
      <c r="E10" s="5">
        <v>1</v>
      </c>
      <c r="F10" s="5">
        <v>22212</v>
      </c>
      <c r="G10" s="5" t="s">
        <v>569</v>
      </c>
      <c r="H10" s="5" t="s">
        <v>40</v>
      </c>
      <c r="I10" s="5"/>
      <c r="J10" s="5">
        <v>49</v>
      </c>
      <c r="K10" s="5">
        <v>3</v>
      </c>
      <c r="L10" s="5" t="s">
        <v>570</v>
      </c>
      <c r="M10" s="5" t="s">
        <v>42</v>
      </c>
      <c r="N10" s="5">
        <f t="shared" ref="N10:N15" si="0">((J10*400)+(K10*100))+L10</f>
        <v>19937</v>
      </c>
      <c r="O10" s="5" t="s">
        <v>43</v>
      </c>
      <c r="P10" s="5">
        <f t="shared" ref="P10:P15" si="1">N10*O10</f>
        <v>2492125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2492125</v>
      </c>
      <c r="AH10" s="5">
        <f>AG10</f>
        <v>2492125</v>
      </c>
      <c r="AI10" s="5">
        <v>0</v>
      </c>
      <c r="AJ10" s="5">
        <f>IF((AI10-AH10) &gt; 1,0,IF((AI10-AH10)&lt;0,AH10-AI10,AI10-AH10))</f>
        <v>2492125</v>
      </c>
      <c r="AK10" s="5">
        <v>0.01</v>
      </c>
      <c r="AL10" s="5">
        <f>ROUND(AJ10*(AK10/100),2)</f>
        <v>249.21</v>
      </c>
    </row>
    <row r="11" spans="1:38" ht="17.25" x14ac:dyDescent="0.25">
      <c r="A11" s="5" t="s">
        <v>565</v>
      </c>
      <c r="B11" s="5" t="s">
        <v>566</v>
      </c>
      <c r="C11" s="5" t="s">
        <v>567</v>
      </c>
      <c r="D11" s="5" t="s">
        <v>568</v>
      </c>
      <c r="E11" s="5">
        <v>2</v>
      </c>
      <c r="F11" s="5">
        <v>19659</v>
      </c>
      <c r="G11" s="5" t="s">
        <v>571</v>
      </c>
      <c r="H11" s="5" t="s">
        <v>78</v>
      </c>
      <c r="I11" s="5" t="s">
        <v>572</v>
      </c>
      <c r="J11" s="5">
        <v>0</v>
      </c>
      <c r="K11" s="5">
        <v>0</v>
      </c>
      <c r="L11" s="5" t="s">
        <v>362</v>
      </c>
      <c r="M11" s="5" t="s">
        <v>236</v>
      </c>
      <c r="N11" s="5">
        <f t="shared" si="0"/>
        <v>48</v>
      </c>
      <c r="O11" s="5" t="s">
        <v>300</v>
      </c>
      <c r="P11" s="5">
        <f t="shared" si="1"/>
        <v>21600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21600</v>
      </c>
      <c r="AH11" s="5">
        <f>AG11</f>
        <v>21600</v>
      </c>
      <c r="AI11" s="5">
        <v>0</v>
      </c>
      <c r="AJ11" s="5">
        <f>IF((AI11-AH11) &gt; 1,0,IF((AI11-AH11)&lt;0,AH11-AI11,AI11-AH11))</f>
        <v>21600</v>
      </c>
      <c r="AK11" s="5">
        <v>0.3</v>
      </c>
      <c r="AL11" s="5">
        <f>ROUND(AJ11*(AK11/100),2)</f>
        <v>64.8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0</v>
      </c>
      <c r="K12" s="5">
        <v>0</v>
      </c>
      <c r="L12" s="5" t="s">
        <v>473</v>
      </c>
      <c r="M12" s="5" t="s">
        <v>45</v>
      </c>
      <c r="N12" s="5">
        <f t="shared" si="0"/>
        <v>22</v>
      </c>
      <c r="O12" s="5" t="s">
        <v>300</v>
      </c>
      <c r="P12" s="5">
        <f t="shared" si="1"/>
        <v>9900</v>
      </c>
      <c r="Q12" s="5">
        <v>1</v>
      </c>
      <c r="R12" s="5" t="s">
        <v>565</v>
      </c>
      <c r="S12" s="5" t="s">
        <v>566</v>
      </c>
      <c r="T12" s="5" t="s">
        <v>567</v>
      </c>
      <c r="U12" s="5" t="s">
        <v>573</v>
      </c>
      <c r="V12" s="5" t="s">
        <v>574</v>
      </c>
      <c r="W12" s="5" t="s">
        <v>48</v>
      </c>
      <c r="X12" s="5" t="s">
        <v>575</v>
      </c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0</v>
      </c>
      <c r="K13" s="5">
        <v>0</v>
      </c>
      <c r="L13" s="5" t="s">
        <v>576</v>
      </c>
      <c r="M13" s="5" t="s">
        <v>81</v>
      </c>
      <c r="N13" s="5">
        <f t="shared" si="0"/>
        <v>27.5</v>
      </c>
      <c r="O13" s="5" t="s">
        <v>300</v>
      </c>
      <c r="P13" s="5">
        <f t="shared" si="1"/>
        <v>12375</v>
      </c>
      <c r="Q13" s="5"/>
      <c r="R13" s="5"/>
      <c r="S13" s="5"/>
      <c r="T13" s="5"/>
      <c r="U13" s="5"/>
      <c r="V13" s="5"/>
      <c r="W13" s="5" t="s">
        <v>533</v>
      </c>
      <c r="X13" s="5"/>
      <c r="Y13" s="5"/>
      <c r="Z13" s="5"/>
      <c r="AA13" s="5"/>
      <c r="AB13" s="5"/>
      <c r="AC13" s="5"/>
      <c r="AD13" s="5"/>
      <c r="AE13" s="5"/>
      <c r="AF13" s="5"/>
      <c r="AG13" s="5">
        <f>AF13+P13</f>
        <v>12375</v>
      </c>
      <c r="AH13" s="5">
        <f>AG13</f>
        <v>12375</v>
      </c>
      <c r="AI13" s="5">
        <v>0</v>
      </c>
      <c r="AJ13" s="5">
        <f>IF((AI13-AH13) &gt; 1,0,IF((AI13-AH13)&lt;0,AH13-AI13,AI13-AH13))</f>
        <v>12375</v>
      </c>
      <c r="AK13" s="5">
        <v>0.3</v>
      </c>
      <c r="AL13" s="5">
        <f>ROUND(AJ13*(AK13/100),2)</f>
        <v>37.130000000000003</v>
      </c>
    </row>
    <row r="14" spans="1:38" ht="17.25" x14ac:dyDescent="0.25">
      <c r="A14" s="5" t="s">
        <v>565</v>
      </c>
      <c r="B14" s="5" t="s">
        <v>566</v>
      </c>
      <c r="C14" s="5" t="s">
        <v>567</v>
      </c>
      <c r="D14" s="5" t="s">
        <v>568</v>
      </c>
      <c r="E14" s="5">
        <v>3</v>
      </c>
      <c r="F14" s="5">
        <v>19046</v>
      </c>
      <c r="G14" s="5" t="s">
        <v>577</v>
      </c>
      <c r="H14" s="5" t="s">
        <v>78</v>
      </c>
      <c r="I14" s="5" t="s">
        <v>578</v>
      </c>
      <c r="J14" s="5">
        <v>7</v>
      </c>
      <c r="K14" s="5">
        <v>2</v>
      </c>
      <c r="L14" s="5" t="s">
        <v>579</v>
      </c>
      <c r="M14" s="5" t="s">
        <v>42</v>
      </c>
      <c r="N14" s="5">
        <f t="shared" si="0"/>
        <v>3055</v>
      </c>
      <c r="O14" s="5" t="s">
        <v>226</v>
      </c>
      <c r="P14" s="5">
        <f t="shared" si="1"/>
        <v>458250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>
        <f>AF14+P14</f>
        <v>458250</v>
      </c>
      <c r="AH14" s="5">
        <f>AG14</f>
        <v>458250</v>
      </c>
      <c r="AI14" s="5">
        <v>50000000</v>
      </c>
      <c r="AJ14" s="5">
        <f>IF((AI14-AH14) &gt; 1,0,IF((AI14-AH14)&lt;0,AH14-AI14,AI14-AH14))</f>
        <v>0</v>
      </c>
      <c r="AK14" s="5">
        <v>0.01</v>
      </c>
      <c r="AL14" s="5">
        <f>ROUND(AJ14*(AK14/100),2)</f>
        <v>0</v>
      </c>
    </row>
    <row r="15" spans="1:38" ht="17.25" x14ac:dyDescent="0.25">
      <c r="A15" s="5" t="s">
        <v>565</v>
      </c>
      <c r="B15" s="5" t="s">
        <v>566</v>
      </c>
      <c r="C15" s="5" t="s">
        <v>567</v>
      </c>
      <c r="D15" s="5" t="s">
        <v>568</v>
      </c>
      <c r="E15" s="5">
        <v>4</v>
      </c>
      <c r="F15" s="5">
        <v>22514</v>
      </c>
      <c r="G15" s="5" t="s">
        <v>580</v>
      </c>
      <c r="H15" s="5" t="s">
        <v>78</v>
      </c>
      <c r="I15" s="5" t="s">
        <v>581</v>
      </c>
      <c r="J15" s="5">
        <v>2</v>
      </c>
      <c r="K15" s="5">
        <v>2</v>
      </c>
      <c r="L15" s="5" t="s">
        <v>582</v>
      </c>
      <c r="M15" s="5" t="s">
        <v>42</v>
      </c>
      <c r="N15" s="5">
        <f t="shared" si="0"/>
        <v>1070</v>
      </c>
      <c r="O15" s="5" t="s">
        <v>226</v>
      </c>
      <c r="P15" s="5">
        <f t="shared" si="1"/>
        <v>160500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>
        <f>AF15+P15</f>
        <v>160500</v>
      </c>
      <c r="AH15" s="5">
        <f>AG15</f>
        <v>160500</v>
      </c>
      <c r="AI15" s="5">
        <v>50000000</v>
      </c>
      <c r="AJ15" s="5">
        <f>IF((AI15-AH15) &gt; 1,0,IF((AI15-AH15)&lt;0,AH15-AI15,AI15-AH15))</f>
        <v>0</v>
      </c>
      <c r="AK15" s="5">
        <v>0.01</v>
      </c>
      <c r="AL15" s="5">
        <f>ROUND(AJ15*(AK15/100),2)</f>
        <v>0</v>
      </c>
    </row>
    <row r="16" spans="1:38" ht="17.2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 t="s">
        <v>50</v>
      </c>
      <c r="AL16" s="5">
        <f>SUM(AL10:AL15)</f>
        <v>351.14</v>
      </c>
    </row>
    <row r="17" spans="1:38" ht="17.2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 t="s">
        <v>51</v>
      </c>
      <c r="AL17" s="5">
        <f>AL16*0.15</f>
        <v>52.670999999999999</v>
      </c>
    </row>
    <row r="18" spans="1:38" ht="17.2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 t="s">
        <v>52</v>
      </c>
      <c r="AL18" s="5">
        <f>AL16-AL17</f>
        <v>298.46899999999999</v>
      </c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 t="s">
        <v>53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ht="17.25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 t="s">
        <v>54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ht="17.25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 t="s">
        <v>55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ht="17.25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 t="s">
        <v>56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AL18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583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584</v>
      </c>
      <c r="B10" s="5" t="s">
        <v>585</v>
      </c>
      <c r="C10" s="5" t="s">
        <v>586</v>
      </c>
      <c r="D10" s="5" t="s">
        <v>587</v>
      </c>
      <c r="E10" s="5">
        <v>1</v>
      </c>
      <c r="F10" s="5">
        <v>18948</v>
      </c>
      <c r="G10" s="5" t="s">
        <v>588</v>
      </c>
      <c r="H10" s="5" t="s">
        <v>96</v>
      </c>
      <c r="I10" s="5" t="s">
        <v>589</v>
      </c>
      <c r="J10" s="5">
        <v>0</v>
      </c>
      <c r="K10" s="5">
        <v>1</v>
      </c>
      <c r="L10" s="5" t="s">
        <v>590</v>
      </c>
      <c r="M10" s="5" t="s">
        <v>42</v>
      </c>
      <c r="N10" s="5">
        <f>((J10*400)+(K10*100))+L10</f>
        <v>106</v>
      </c>
      <c r="O10" s="5" t="s">
        <v>63</v>
      </c>
      <c r="P10" s="5">
        <f>N10*O10</f>
        <v>7950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7950</v>
      </c>
      <c r="AH10" s="5">
        <f>AG10</f>
        <v>7950</v>
      </c>
      <c r="AI10" s="5">
        <v>0</v>
      </c>
      <c r="AJ10" s="5">
        <f>IF((AI10-AH10) &gt; 1,0,IF((AI10-AH10)&lt;0,AH10-AI10,AI10-AH10))</f>
        <v>7950</v>
      </c>
      <c r="AK10" s="5">
        <v>0.01</v>
      </c>
      <c r="AL10" s="5">
        <f>ROUND(AJ10*(AK10/100),2)</f>
        <v>0.8</v>
      </c>
    </row>
    <row r="11" spans="1:38" ht="17.25" x14ac:dyDescent="0.25">
      <c r="A11" s="5" t="s">
        <v>584</v>
      </c>
      <c r="B11" s="5" t="s">
        <v>585</v>
      </c>
      <c r="C11" s="5" t="s">
        <v>586</v>
      </c>
      <c r="D11" s="5" t="s">
        <v>587</v>
      </c>
      <c r="E11" s="5">
        <v>2</v>
      </c>
      <c r="F11" s="5">
        <v>22494</v>
      </c>
      <c r="G11" s="5" t="s">
        <v>591</v>
      </c>
      <c r="H11" s="5" t="s">
        <v>96</v>
      </c>
      <c r="I11" s="5" t="s">
        <v>592</v>
      </c>
      <c r="J11" s="5">
        <v>0</v>
      </c>
      <c r="K11" s="5">
        <v>1</v>
      </c>
      <c r="L11" s="5" t="s">
        <v>590</v>
      </c>
      <c r="M11" s="5" t="s">
        <v>42</v>
      </c>
      <c r="N11" s="5">
        <f>((J11*400)+(K11*100))+L11</f>
        <v>106</v>
      </c>
      <c r="O11" s="5" t="s">
        <v>63</v>
      </c>
      <c r="P11" s="5">
        <f>N11*O11</f>
        <v>7950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7950</v>
      </c>
      <c r="AH11" s="5">
        <f>AG11</f>
        <v>7950</v>
      </c>
      <c r="AI11" s="5">
        <v>0</v>
      </c>
      <c r="AJ11" s="5">
        <f>IF((AI11-AH11) &gt; 1,0,IF((AI11-AH11)&lt;0,AH11-AI11,AI11-AH11))</f>
        <v>7950</v>
      </c>
      <c r="AK11" s="5">
        <v>0.01</v>
      </c>
      <c r="AL11" s="5">
        <f>ROUND(AJ11*(AK11/100),2)</f>
        <v>0.8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50</v>
      </c>
      <c r="AL12" s="5">
        <f>SUM(AL10:AL11)</f>
        <v>1.6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51</v>
      </c>
      <c r="AL13" s="5">
        <f>AL12*0.15</f>
        <v>0.24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52</v>
      </c>
      <c r="AL14" s="5">
        <f>AL12-AL13</f>
        <v>1.36</v>
      </c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 t="s">
        <v>53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593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594</v>
      </c>
      <c r="B10" s="5" t="s">
        <v>595</v>
      </c>
      <c r="C10" s="5" t="s">
        <v>596</v>
      </c>
      <c r="D10" s="5" t="s">
        <v>597</v>
      </c>
      <c r="E10" s="5">
        <v>1</v>
      </c>
      <c r="F10" s="5">
        <v>22224</v>
      </c>
      <c r="G10" s="5" t="s">
        <v>598</v>
      </c>
      <c r="H10" s="5" t="s">
        <v>153</v>
      </c>
      <c r="I10" s="5" t="s">
        <v>599</v>
      </c>
      <c r="J10" s="5">
        <v>6</v>
      </c>
      <c r="K10" s="5">
        <v>2</v>
      </c>
      <c r="L10" s="5" t="s">
        <v>510</v>
      </c>
      <c r="M10" s="5" t="s">
        <v>42</v>
      </c>
      <c r="N10" s="5">
        <f>((J10*400)+(K10*100))+L10</f>
        <v>2684</v>
      </c>
      <c r="O10" s="5" t="s">
        <v>43</v>
      </c>
      <c r="P10" s="5">
        <f>N10*O10</f>
        <v>335500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335500</v>
      </c>
      <c r="AH10" s="5">
        <f>AG10</f>
        <v>335500</v>
      </c>
      <c r="AI10" s="5">
        <v>0</v>
      </c>
      <c r="AJ10" s="5">
        <f>IF((AI10-AH10) &gt; 1,0,IF((AI10-AH10)&lt;0,AH10-AI10,AI10-AH10))</f>
        <v>335500</v>
      </c>
      <c r="AK10" s="5">
        <v>0.01</v>
      </c>
      <c r="AL10" s="5">
        <f>ROUND(AJ10*(AK10/100),2)</f>
        <v>33.549999999999997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33.549999999999997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5.0324999999999998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28.517499999999998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600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601</v>
      </c>
      <c r="B10" s="5" t="s">
        <v>602</v>
      </c>
      <c r="C10" s="5" t="s">
        <v>603</v>
      </c>
      <c r="D10" s="5" t="s">
        <v>604</v>
      </c>
      <c r="E10" s="5">
        <v>1</v>
      </c>
      <c r="F10" s="5">
        <v>18273</v>
      </c>
      <c r="G10" s="5" t="s">
        <v>605</v>
      </c>
      <c r="H10" s="5" t="s">
        <v>40</v>
      </c>
      <c r="I10" s="5"/>
      <c r="J10" s="5">
        <v>9</v>
      </c>
      <c r="K10" s="5">
        <v>2</v>
      </c>
      <c r="L10" s="5" t="s">
        <v>606</v>
      </c>
      <c r="M10" s="5" t="s">
        <v>42</v>
      </c>
      <c r="N10" s="5">
        <f>((J10*400)+(K10*100))+L10</f>
        <v>3865</v>
      </c>
      <c r="O10" s="5" t="s">
        <v>43</v>
      </c>
      <c r="P10" s="5">
        <f>N10*O10</f>
        <v>483125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483125</v>
      </c>
      <c r="AH10" s="5">
        <f>AG10</f>
        <v>483125</v>
      </c>
      <c r="AI10" s="5">
        <v>0</v>
      </c>
      <c r="AJ10" s="5">
        <f>IF((AI10-AH10) &gt; 1,0,IF((AI10-AH10)&lt;0,AH10-AI10,AI10-AH10))</f>
        <v>483125</v>
      </c>
      <c r="AK10" s="5">
        <v>0.01</v>
      </c>
      <c r="AL10" s="5">
        <f>ROUND(AJ10*(AK10/100),2)</f>
        <v>48.31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48.31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7.2465000000000002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41.063500000000005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607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608</v>
      </c>
      <c r="B10" s="5" t="s">
        <v>609</v>
      </c>
      <c r="C10" s="5" t="s">
        <v>610</v>
      </c>
      <c r="D10" s="5" t="s">
        <v>611</v>
      </c>
      <c r="E10" s="5">
        <v>1</v>
      </c>
      <c r="F10" s="5">
        <v>20408</v>
      </c>
      <c r="G10" s="5" t="s">
        <v>612</v>
      </c>
      <c r="H10" s="5" t="s">
        <v>40</v>
      </c>
      <c r="I10" s="5" t="s">
        <v>613</v>
      </c>
      <c r="J10" s="5">
        <v>6</v>
      </c>
      <c r="K10" s="5">
        <v>1</v>
      </c>
      <c r="L10" s="5" t="s">
        <v>614</v>
      </c>
      <c r="M10" s="5" t="s">
        <v>42</v>
      </c>
      <c r="N10" s="5">
        <f>((J10*400)+(K10*100))+L10</f>
        <v>2577</v>
      </c>
      <c r="O10" s="5" t="s">
        <v>43</v>
      </c>
      <c r="P10" s="5">
        <f>N10*O10</f>
        <v>322125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322125</v>
      </c>
      <c r="AH10" s="5">
        <f>AG10</f>
        <v>322125</v>
      </c>
      <c r="AI10" s="5">
        <v>0</v>
      </c>
      <c r="AJ10" s="5">
        <f>IF((AI10-AH10) &gt; 1,0,IF((AI10-AH10)&lt;0,AH10-AI10,AI10-AH10))</f>
        <v>322125</v>
      </c>
      <c r="AK10" s="5">
        <v>0.01</v>
      </c>
      <c r="AL10" s="5">
        <f>ROUND(AJ10*(AK10/100),2)</f>
        <v>32.21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32.21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4.8315000000000001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27.378500000000003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615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616</v>
      </c>
      <c r="B10" s="5" t="s">
        <v>617</v>
      </c>
      <c r="C10" s="5" t="s">
        <v>618</v>
      </c>
      <c r="D10" s="5" t="s">
        <v>619</v>
      </c>
      <c r="E10" s="5">
        <v>1</v>
      </c>
      <c r="F10" s="5">
        <v>18180</v>
      </c>
      <c r="G10" s="5" t="s">
        <v>620</v>
      </c>
      <c r="H10" s="5" t="s">
        <v>40</v>
      </c>
      <c r="I10" s="5"/>
      <c r="J10" s="5">
        <v>11</v>
      </c>
      <c r="K10" s="5">
        <v>0</v>
      </c>
      <c r="L10" s="5" t="s">
        <v>392</v>
      </c>
      <c r="M10" s="5" t="s">
        <v>42</v>
      </c>
      <c r="N10" s="5">
        <f>((J10*400)+(K10*100))+L10</f>
        <v>4496</v>
      </c>
      <c r="O10" s="5" t="s">
        <v>308</v>
      </c>
      <c r="P10" s="5">
        <f>N10*O10</f>
        <v>786800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786800</v>
      </c>
      <c r="AH10" s="5">
        <f>AG10</f>
        <v>786800</v>
      </c>
      <c r="AI10" s="5">
        <v>0</v>
      </c>
      <c r="AJ10" s="5">
        <f>IF((AI10-AH10) &gt; 1,0,IF((AI10-AH10)&lt;0,AH10-AI10,AI10-AH10))</f>
        <v>786800</v>
      </c>
      <c r="AK10" s="5">
        <v>0.01</v>
      </c>
      <c r="AL10" s="5">
        <f>ROUND(AJ10*(AK10/100),2)</f>
        <v>78.680000000000007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78.680000000000007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11.802000000000001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66.878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AM18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9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9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9" ht="26.25" x14ac:dyDescent="0.25">
      <c r="A3" s="8" t="s">
        <v>621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9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9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9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9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9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9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9" ht="17.25" x14ac:dyDescent="0.25">
      <c r="A10" s="5" t="s">
        <v>622</v>
      </c>
      <c r="B10" s="5"/>
      <c r="C10" s="5" t="s">
        <v>623</v>
      </c>
      <c r="D10" s="5" t="s">
        <v>624</v>
      </c>
      <c r="E10" s="5">
        <v>1</v>
      </c>
      <c r="F10" s="5">
        <v>18622</v>
      </c>
      <c r="G10" s="5" t="s">
        <v>625</v>
      </c>
      <c r="H10" s="5" t="s">
        <v>236</v>
      </c>
      <c r="I10" s="5"/>
      <c r="J10" s="5">
        <v>0</v>
      </c>
      <c r="K10" s="5">
        <v>0</v>
      </c>
      <c r="L10" s="5" t="s">
        <v>146</v>
      </c>
      <c r="M10" s="5" t="s">
        <v>81</v>
      </c>
      <c r="N10" s="5">
        <f>((J10*400)+(K10*100))+L10</f>
        <v>30</v>
      </c>
      <c r="O10" s="5" t="s">
        <v>626</v>
      </c>
      <c r="P10" s="5">
        <f>N10*O10</f>
        <v>3000</v>
      </c>
      <c r="Q10" s="5">
        <v>1</v>
      </c>
      <c r="R10" s="5" t="s">
        <v>622</v>
      </c>
      <c r="S10" s="5"/>
      <c r="T10" s="5" t="s">
        <v>623</v>
      </c>
      <c r="U10" s="5" t="s">
        <v>627</v>
      </c>
      <c r="V10" s="5" t="s">
        <v>628</v>
      </c>
      <c r="W10" s="5" t="s">
        <v>48</v>
      </c>
      <c r="X10" s="5" t="s">
        <v>49</v>
      </c>
      <c r="Y10" s="5" t="s">
        <v>551</v>
      </c>
      <c r="Z10" s="5">
        <v>88</v>
      </c>
      <c r="AA10" s="5">
        <v>100</v>
      </c>
      <c r="AB10" s="5">
        <v>6400</v>
      </c>
      <c r="AC10" s="5">
        <f>Z10*AB10</f>
        <v>563200</v>
      </c>
      <c r="AD10" s="5">
        <v>2</v>
      </c>
      <c r="AE10" s="5">
        <v>2</v>
      </c>
      <c r="AF10" s="5">
        <f>(AC10*(100-AE10))/100</f>
        <v>551936</v>
      </c>
      <c r="AG10" s="5">
        <f>P10+AF10</f>
        <v>554936</v>
      </c>
      <c r="AH10" s="5">
        <f>(AG10*AA10)/100</f>
        <v>554936</v>
      </c>
      <c r="AI10" s="5">
        <v>0</v>
      </c>
      <c r="AJ10" s="5">
        <f>IF((AI10-AH10) &gt; 1,0,IF((AI10-AH10)&lt;0,AH10-AI10,AI10-AH10))</f>
        <v>554936</v>
      </c>
      <c r="AK10" s="5">
        <v>0.3</v>
      </c>
      <c r="AL10" s="5">
        <f>ROUND(AJ10*(AK10/100),2)</f>
        <v>1664.81</v>
      </c>
      <c r="AM10" t="s">
        <v>629</v>
      </c>
    </row>
    <row r="11" spans="1:39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>
        <v>0</v>
      </c>
      <c r="K11" s="5">
        <v>0</v>
      </c>
      <c r="L11" s="5" t="s">
        <v>630</v>
      </c>
      <c r="M11" s="5" t="s">
        <v>236</v>
      </c>
      <c r="N11" s="5">
        <f>((J11*400)+(K11*100))+L11</f>
        <v>1.25</v>
      </c>
      <c r="O11" s="5" t="s">
        <v>626</v>
      </c>
      <c r="P11" s="5">
        <f>N11*O11</f>
        <v>125</v>
      </c>
      <c r="Q11" s="5">
        <v>1</v>
      </c>
      <c r="R11" s="5" t="s">
        <v>622</v>
      </c>
      <c r="S11" s="5"/>
      <c r="T11" s="5" t="s">
        <v>623</v>
      </c>
      <c r="U11" s="5" t="s">
        <v>627</v>
      </c>
      <c r="V11" s="5" t="s">
        <v>631</v>
      </c>
      <c r="W11" s="5" t="s">
        <v>244</v>
      </c>
      <c r="X11" s="5" t="s">
        <v>49</v>
      </c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9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50</v>
      </c>
      <c r="AL12" s="5">
        <f>SUM(AL10:AL11)</f>
        <v>1664.81</v>
      </c>
    </row>
    <row r="13" spans="1:39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51</v>
      </c>
      <c r="AL13" s="5">
        <f>AL12*0.15</f>
        <v>249.72149999999999</v>
      </c>
    </row>
    <row r="14" spans="1:39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52</v>
      </c>
      <c r="AL14" s="5">
        <f>AL12-AL13</f>
        <v>1415.0884999999998</v>
      </c>
    </row>
    <row r="15" spans="1:39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 t="s">
        <v>53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9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632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633</v>
      </c>
      <c r="B10" s="5" t="s">
        <v>634</v>
      </c>
      <c r="C10" s="5" t="s">
        <v>635</v>
      </c>
      <c r="D10" s="5" t="s">
        <v>636</v>
      </c>
      <c r="E10" s="5">
        <v>1</v>
      </c>
      <c r="F10" s="5">
        <v>19501</v>
      </c>
      <c r="G10" s="5" t="s">
        <v>637</v>
      </c>
      <c r="H10" s="5" t="s">
        <v>96</v>
      </c>
      <c r="I10" s="5" t="s">
        <v>638</v>
      </c>
      <c r="J10" s="5">
        <v>0</v>
      </c>
      <c r="K10" s="5">
        <v>1</v>
      </c>
      <c r="L10" s="5" t="s">
        <v>639</v>
      </c>
      <c r="M10" s="5" t="s">
        <v>42</v>
      </c>
      <c r="N10" s="5">
        <f>((J10*400)+(K10*100))+L10</f>
        <v>113</v>
      </c>
      <c r="O10" s="5" t="s">
        <v>63</v>
      </c>
      <c r="P10" s="5">
        <f>N10*O10</f>
        <v>8475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8475</v>
      </c>
      <c r="AH10" s="5">
        <f>AG10</f>
        <v>8475</v>
      </c>
      <c r="AI10" s="5">
        <v>0</v>
      </c>
      <c r="AJ10" s="5">
        <f>IF((AI10-AH10) &gt; 1,0,IF((AI10-AH10)&lt;0,AH10-AI10,AI10-AH10))</f>
        <v>8475</v>
      </c>
      <c r="AK10" s="5">
        <v>0.01</v>
      </c>
      <c r="AL10" s="5">
        <f>ROUND(AJ10*(AK10/100),2)</f>
        <v>0.85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0.85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0.1275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0.72249999999999992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105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106</v>
      </c>
      <c r="B10" s="5" t="s">
        <v>107</v>
      </c>
      <c r="C10" s="5" t="s">
        <v>108</v>
      </c>
      <c r="D10" s="5" t="s">
        <v>109</v>
      </c>
      <c r="E10" s="5">
        <v>1</v>
      </c>
      <c r="F10" s="5">
        <v>22218</v>
      </c>
      <c r="G10" s="5" t="s">
        <v>110</v>
      </c>
      <c r="H10" s="5" t="s">
        <v>96</v>
      </c>
      <c r="I10" s="5" t="s">
        <v>111</v>
      </c>
      <c r="J10" s="5">
        <v>8</v>
      </c>
      <c r="K10" s="5">
        <v>0</v>
      </c>
      <c r="L10" s="5" t="s">
        <v>112</v>
      </c>
      <c r="M10" s="5" t="s">
        <v>42</v>
      </c>
      <c r="N10" s="5">
        <f>((J10*400)+(K10*100))+L10</f>
        <v>3224</v>
      </c>
      <c r="O10" s="5" t="s">
        <v>43</v>
      </c>
      <c r="P10" s="5">
        <f>N10*O10</f>
        <v>403000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403000</v>
      </c>
      <c r="AH10" s="5">
        <f>AG10</f>
        <v>403000</v>
      </c>
      <c r="AI10" s="5">
        <v>0</v>
      </c>
      <c r="AJ10" s="5">
        <f>IF((AI10-AH10) &gt; 1,0,IF((AI10-AH10)&lt;0,AH10-AI10,AI10-AH10))</f>
        <v>403000</v>
      </c>
      <c r="AK10" s="5">
        <v>0.01</v>
      </c>
      <c r="AL10" s="5">
        <f>ROUND(AJ10*(AK10/100),2)</f>
        <v>40.299999999999997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40.299999999999997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6.044999999999999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34.254999999999995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640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641</v>
      </c>
      <c r="B10" s="5" t="s">
        <v>642</v>
      </c>
      <c r="C10" s="5" t="s">
        <v>643</v>
      </c>
      <c r="D10" s="5" t="s">
        <v>644</v>
      </c>
      <c r="E10" s="5">
        <v>1</v>
      </c>
      <c r="F10" s="5">
        <v>18471</v>
      </c>
      <c r="G10" s="5" t="s">
        <v>645</v>
      </c>
      <c r="H10" s="5" t="s">
        <v>40</v>
      </c>
      <c r="I10" s="5"/>
      <c r="J10" s="5">
        <v>9</v>
      </c>
      <c r="K10" s="5">
        <v>1</v>
      </c>
      <c r="L10" s="5" t="s">
        <v>186</v>
      </c>
      <c r="M10" s="5" t="s">
        <v>42</v>
      </c>
      <c r="N10" s="5">
        <f>((J10*400)+(K10*100))+L10</f>
        <v>3780</v>
      </c>
      <c r="O10" s="5" t="s">
        <v>43</v>
      </c>
      <c r="P10" s="5">
        <f>N10*O10</f>
        <v>472500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472500</v>
      </c>
      <c r="AH10" s="5">
        <f>AG10</f>
        <v>472500</v>
      </c>
      <c r="AI10" s="5">
        <v>0</v>
      </c>
      <c r="AJ10" s="5">
        <f>IF((AI10-AH10) &gt; 1,0,IF((AI10-AH10)&lt;0,AH10-AI10,AI10-AH10))</f>
        <v>472500</v>
      </c>
      <c r="AK10" s="5">
        <v>0.01</v>
      </c>
      <c r="AL10" s="5">
        <f>ROUND(AJ10*(AK10/100),2)</f>
        <v>47.25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47.25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7.0874999999999995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40.162500000000001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646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647</v>
      </c>
      <c r="B10" s="5" t="s">
        <v>648</v>
      </c>
      <c r="C10" s="5" t="s">
        <v>649</v>
      </c>
      <c r="D10" s="5" t="s">
        <v>650</v>
      </c>
      <c r="E10" s="5">
        <v>1</v>
      </c>
      <c r="F10" s="5">
        <v>18439</v>
      </c>
      <c r="G10" s="5" t="s">
        <v>651</v>
      </c>
      <c r="H10" s="5" t="s">
        <v>96</v>
      </c>
      <c r="I10" s="5" t="s">
        <v>652</v>
      </c>
      <c r="J10" s="5">
        <v>0</v>
      </c>
      <c r="K10" s="5">
        <v>1</v>
      </c>
      <c r="L10" s="5" t="s">
        <v>436</v>
      </c>
      <c r="M10" s="5" t="s">
        <v>42</v>
      </c>
      <c r="N10" s="5">
        <f>((J10*400)+(K10*100))+L10</f>
        <v>102</v>
      </c>
      <c r="O10" s="5" t="s">
        <v>63</v>
      </c>
      <c r="P10" s="5">
        <f>N10*O10</f>
        <v>7650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7650</v>
      </c>
      <c r="AH10" s="5">
        <f>AG10</f>
        <v>7650</v>
      </c>
      <c r="AI10" s="5">
        <v>0</v>
      </c>
      <c r="AJ10" s="5">
        <f>IF((AI10-AH10) &gt; 1,0,IF((AI10-AH10)&lt;0,AH10-AI10,AI10-AH10))</f>
        <v>7650</v>
      </c>
      <c r="AK10" s="5">
        <v>0.01</v>
      </c>
      <c r="AL10" s="5">
        <f>ROUND(AJ10*(AK10/100),2)</f>
        <v>0.77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0.77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0.11549999999999999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0.65450000000000008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653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654</v>
      </c>
      <c r="B10" s="5" t="s">
        <v>655</v>
      </c>
      <c r="C10" s="5" t="s">
        <v>656</v>
      </c>
      <c r="D10" s="5" t="s">
        <v>657</v>
      </c>
      <c r="E10" s="5">
        <v>1</v>
      </c>
      <c r="F10" s="5">
        <v>18735</v>
      </c>
      <c r="G10" s="5" t="s">
        <v>658</v>
      </c>
      <c r="H10" s="5" t="s">
        <v>96</v>
      </c>
      <c r="I10" s="5" t="s">
        <v>659</v>
      </c>
      <c r="J10" s="5">
        <v>3</v>
      </c>
      <c r="K10" s="5">
        <v>2</v>
      </c>
      <c r="L10" s="5" t="s">
        <v>660</v>
      </c>
      <c r="M10" s="5" t="s">
        <v>42</v>
      </c>
      <c r="N10" s="5">
        <f>((J10*400)+(K10*100))+L10</f>
        <v>1432</v>
      </c>
      <c r="O10" s="5" t="s">
        <v>43</v>
      </c>
      <c r="P10" s="5">
        <f>N10*O10</f>
        <v>179000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179000</v>
      </c>
      <c r="AH10" s="5">
        <f>AG10</f>
        <v>179000</v>
      </c>
      <c r="AI10" s="5">
        <v>0</v>
      </c>
      <c r="AJ10" s="5">
        <f>IF((AI10-AH10) &gt; 1,0,IF((AI10-AH10)&lt;0,AH10-AI10,AI10-AH10))</f>
        <v>179000</v>
      </c>
      <c r="AK10" s="5">
        <v>0.01</v>
      </c>
      <c r="AL10" s="5">
        <f>ROUND(AJ10*(AK10/100),2)</f>
        <v>17.899999999999999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17.899999999999999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2.6849999999999996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15.215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661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662</v>
      </c>
      <c r="B10" s="5" t="s">
        <v>663</v>
      </c>
      <c r="C10" s="5" t="s">
        <v>664</v>
      </c>
      <c r="D10" s="5" t="s">
        <v>665</v>
      </c>
      <c r="E10" s="5">
        <v>1</v>
      </c>
      <c r="F10" s="5">
        <v>20958</v>
      </c>
      <c r="G10" s="5" t="s">
        <v>666</v>
      </c>
      <c r="H10" s="5" t="s">
        <v>667</v>
      </c>
      <c r="I10" s="5"/>
      <c r="J10" s="5">
        <v>13</v>
      </c>
      <c r="K10" s="5">
        <v>0</v>
      </c>
      <c r="L10" s="5" t="s">
        <v>256</v>
      </c>
      <c r="M10" s="5" t="s">
        <v>42</v>
      </c>
      <c r="N10" s="5">
        <f>((J10*400)+(K10*100))+L10</f>
        <v>5203</v>
      </c>
      <c r="O10" s="5" t="s">
        <v>43</v>
      </c>
      <c r="P10" s="5">
        <f>N10*O10</f>
        <v>650375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650375</v>
      </c>
      <c r="AH10" s="5">
        <f>AG10</f>
        <v>650375</v>
      </c>
      <c r="AI10" s="5">
        <v>0</v>
      </c>
      <c r="AJ10" s="5">
        <f>IF((AI10-AH10) &gt; 1,0,IF((AI10-AH10)&lt;0,AH10-AI10,AI10-AH10))</f>
        <v>650375</v>
      </c>
      <c r="AK10" s="5">
        <v>0.01</v>
      </c>
      <c r="AL10" s="5">
        <f>ROUND(AJ10*(AK10/100),2)</f>
        <v>65.040000000000006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65.040000000000006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9.7560000000000002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55.284000000000006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668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669</v>
      </c>
      <c r="B10" s="5" t="s">
        <v>670</v>
      </c>
      <c r="C10" s="5" t="s">
        <v>671</v>
      </c>
      <c r="D10" s="5" t="s">
        <v>672</v>
      </c>
      <c r="E10" s="5">
        <v>1</v>
      </c>
      <c r="F10" s="5">
        <v>18438</v>
      </c>
      <c r="G10" s="5" t="s">
        <v>673</v>
      </c>
      <c r="H10" s="5" t="s">
        <v>96</v>
      </c>
      <c r="I10" s="5" t="s">
        <v>674</v>
      </c>
      <c r="J10" s="5">
        <v>0</v>
      </c>
      <c r="K10" s="5">
        <v>1</v>
      </c>
      <c r="L10" s="5" t="s">
        <v>675</v>
      </c>
      <c r="M10" s="5" t="s">
        <v>42</v>
      </c>
      <c r="N10" s="5">
        <f>((J10*400)+(K10*100))+L10</f>
        <v>105</v>
      </c>
      <c r="O10" s="5" t="s">
        <v>63</v>
      </c>
      <c r="P10" s="5">
        <f>N10*O10</f>
        <v>7875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7875</v>
      </c>
      <c r="AH10" s="5">
        <f>AG10</f>
        <v>7875</v>
      </c>
      <c r="AI10" s="5">
        <v>0</v>
      </c>
      <c r="AJ10" s="5">
        <f>IF((AI10-AH10) &gt; 1,0,IF((AI10-AH10)&lt;0,AH10-AI10,AI10-AH10))</f>
        <v>7875</v>
      </c>
      <c r="AK10" s="5">
        <v>0.01</v>
      </c>
      <c r="AL10" s="5">
        <f>ROUND(AJ10*(AK10/100),2)</f>
        <v>0.79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0.79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0.11849999999999999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0.67149999999999999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676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677</v>
      </c>
      <c r="B10" s="5" t="s">
        <v>678</v>
      </c>
      <c r="C10" s="5" t="s">
        <v>679</v>
      </c>
      <c r="D10" s="5" t="s">
        <v>680</v>
      </c>
      <c r="E10" s="5">
        <v>1</v>
      </c>
      <c r="F10" s="5">
        <v>19544</v>
      </c>
      <c r="G10" s="5" t="s">
        <v>681</v>
      </c>
      <c r="H10" s="5" t="s">
        <v>96</v>
      </c>
      <c r="I10" s="5" t="s">
        <v>682</v>
      </c>
      <c r="J10" s="5">
        <v>0</v>
      </c>
      <c r="K10" s="5">
        <v>1</v>
      </c>
      <c r="L10" s="5" t="s">
        <v>256</v>
      </c>
      <c r="M10" s="5" t="s">
        <v>42</v>
      </c>
      <c r="N10" s="5">
        <f>((J10*400)+(K10*100))+L10</f>
        <v>103</v>
      </c>
      <c r="O10" s="5" t="s">
        <v>155</v>
      </c>
      <c r="P10" s="5">
        <f>N10*O10</f>
        <v>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0</v>
      </c>
      <c r="AH10" s="5">
        <f>AG10</f>
        <v>0</v>
      </c>
      <c r="AI10" s="5">
        <v>0</v>
      </c>
      <c r="AJ10" s="5">
        <f>IF((AI10-AH10) &gt; 1,0,IF((AI10-AH10)&lt;0,AH10-AI10,AI10-AH10))</f>
        <v>0</v>
      </c>
      <c r="AK10" s="5">
        <v>0.01</v>
      </c>
      <c r="AL10" s="5">
        <f>ROUND(AJ10*(AK10/100),2)</f>
        <v>0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0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0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0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683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684</v>
      </c>
      <c r="B10" s="5" t="s">
        <v>685</v>
      </c>
      <c r="C10" s="5" t="s">
        <v>686</v>
      </c>
      <c r="D10" s="5" t="s">
        <v>687</v>
      </c>
      <c r="E10" s="5">
        <v>1</v>
      </c>
      <c r="F10" s="5">
        <v>18673</v>
      </c>
      <c r="G10" s="5" t="s">
        <v>688</v>
      </c>
      <c r="H10" s="5" t="s">
        <v>40</v>
      </c>
      <c r="I10" s="5"/>
      <c r="J10" s="5">
        <v>6</v>
      </c>
      <c r="K10" s="5">
        <v>0</v>
      </c>
      <c r="L10" s="5" t="s">
        <v>139</v>
      </c>
      <c r="M10" s="5" t="s">
        <v>42</v>
      </c>
      <c r="N10" s="5">
        <f>((J10*400)+(K10*100))+L10</f>
        <v>2401</v>
      </c>
      <c r="O10" s="5" t="s">
        <v>99</v>
      </c>
      <c r="P10" s="5">
        <f>N10*O10</f>
        <v>1200500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1200500</v>
      </c>
      <c r="AH10" s="5">
        <f>AG10</f>
        <v>1200500</v>
      </c>
      <c r="AI10" s="5">
        <v>0</v>
      </c>
      <c r="AJ10" s="5">
        <f>IF((AI10-AH10) &gt; 1,0,IF((AI10-AH10)&lt;0,AH10-AI10,AI10-AH10))</f>
        <v>1200500</v>
      </c>
      <c r="AK10" s="5">
        <v>0.01</v>
      </c>
      <c r="AL10" s="5">
        <f>ROUND(AJ10*(AK10/100),2)</f>
        <v>120.05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120.05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18.0075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102.04249999999999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689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690</v>
      </c>
      <c r="B10" s="5" t="s">
        <v>691</v>
      </c>
      <c r="C10" s="5" t="s">
        <v>692</v>
      </c>
      <c r="D10" s="5" t="s">
        <v>693</v>
      </c>
      <c r="E10" s="5">
        <v>1</v>
      </c>
      <c r="F10" s="5">
        <v>21986</v>
      </c>
      <c r="G10" s="5" t="s">
        <v>694</v>
      </c>
      <c r="H10" s="5" t="s">
        <v>96</v>
      </c>
      <c r="I10" s="5" t="s">
        <v>695</v>
      </c>
      <c r="J10" s="5">
        <v>29</v>
      </c>
      <c r="K10" s="5">
        <v>3</v>
      </c>
      <c r="L10" s="5" t="s">
        <v>119</v>
      </c>
      <c r="M10" s="5" t="s">
        <v>42</v>
      </c>
      <c r="N10" s="5">
        <f>((J10*400)+(K10*100))+L10</f>
        <v>11900</v>
      </c>
      <c r="O10" s="5" t="s">
        <v>43</v>
      </c>
      <c r="P10" s="5">
        <f>N10*O10</f>
        <v>1487500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1487500</v>
      </c>
      <c r="AH10" s="5">
        <f>AG10</f>
        <v>1487500</v>
      </c>
      <c r="AI10" s="5">
        <v>0</v>
      </c>
      <c r="AJ10" s="5">
        <f>IF((AI10-AH10) &gt; 1,0,IF((AI10-AH10)&lt;0,AH10-AI10,AI10-AH10))</f>
        <v>1487500</v>
      </c>
      <c r="AK10" s="5">
        <v>0.01</v>
      </c>
      <c r="AL10" s="5">
        <f>ROUND(AJ10*(AK10/100),2)</f>
        <v>148.75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148.75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22.3125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126.4375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696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697</v>
      </c>
      <c r="B10" s="5"/>
      <c r="C10" s="5" t="s">
        <v>698</v>
      </c>
      <c r="D10" s="5" t="s">
        <v>699</v>
      </c>
      <c r="E10" s="5">
        <v>1</v>
      </c>
      <c r="F10" s="5">
        <v>18878</v>
      </c>
      <c r="G10" s="5" t="s">
        <v>700</v>
      </c>
      <c r="H10" s="5" t="s">
        <v>96</v>
      </c>
      <c r="I10" s="5" t="s">
        <v>701</v>
      </c>
      <c r="J10" s="5">
        <v>6</v>
      </c>
      <c r="K10" s="5">
        <v>1</v>
      </c>
      <c r="L10" s="5" t="s">
        <v>41</v>
      </c>
      <c r="M10" s="5" t="s">
        <v>42</v>
      </c>
      <c r="N10" s="5">
        <f>((J10*400)+(K10*100))+L10</f>
        <v>2553</v>
      </c>
      <c r="O10" s="5" t="s">
        <v>226</v>
      </c>
      <c r="P10" s="5">
        <f>N10*O10</f>
        <v>382950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382950</v>
      </c>
      <c r="AH10" s="5">
        <f>AG10</f>
        <v>382950</v>
      </c>
      <c r="AI10" s="5">
        <v>0</v>
      </c>
      <c r="AJ10" s="5">
        <f>IF((AI10-AH10) &gt; 1,0,IF((AI10-AH10)&lt;0,AH10-AI10,AI10-AH10))</f>
        <v>382950</v>
      </c>
      <c r="AK10" s="5">
        <v>0.01</v>
      </c>
      <c r="AL10" s="5">
        <f>ROUND(AJ10*(AK10/100),2)</f>
        <v>38.299999999999997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38.299999999999997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5.7449999999999992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32.555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702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703</v>
      </c>
      <c r="B10" s="5"/>
      <c r="C10" s="5" t="s">
        <v>704</v>
      </c>
      <c r="D10" s="5" t="s">
        <v>705</v>
      </c>
      <c r="E10" s="5">
        <v>1</v>
      </c>
      <c r="F10" s="5">
        <v>20047</v>
      </c>
      <c r="G10" s="5" t="s">
        <v>706</v>
      </c>
      <c r="H10" s="5" t="s">
        <v>40</v>
      </c>
      <c r="I10" s="5"/>
      <c r="J10" s="5">
        <v>7</v>
      </c>
      <c r="K10" s="5">
        <v>2</v>
      </c>
      <c r="L10" s="5" t="s">
        <v>421</v>
      </c>
      <c r="M10" s="5" t="s">
        <v>42</v>
      </c>
      <c r="N10" s="5">
        <f>((J10*400)+(K10*100))+L10</f>
        <v>3068</v>
      </c>
      <c r="O10" s="5" t="s">
        <v>43</v>
      </c>
      <c r="P10" s="5">
        <f>N10*O10</f>
        <v>383500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383500</v>
      </c>
      <c r="AH10" s="5">
        <f>AG10</f>
        <v>383500</v>
      </c>
      <c r="AI10" s="5">
        <v>0</v>
      </c>
      <c r="AJ10" s="5">
        <f>IF((AI10-AH10) &gt; 1,0,IF((AI10-AH10)&lt;0,AH10-AI10,AI10-AH10))</f>
        <v>383500</v>
      </c>
      <c r="AK10" s="5">
        <v>0.01</v>
      </c>
      <c r="AL10" s="5">
        <f>ROUND(AJ10*(AK10/100),2)</f>
        <v>38.35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38.35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5.7525000000000004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32.597500000000004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L18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113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114</v>
      </c>
      <c r="B10" s="5" t="s">
        <v>115</v>
      </c>
      <c r="C10" s="5" t="s">
        <v>116</v>
      </c>
      <c r="D10" s="5" t="s">
        <v>117</v>
      </c>
      <c r="E10" s="5">
        <v>1</v>
      </c>
      <c r="F10" s="5">
        <v>17995</v>
      </c>
      <c r="G10" s="5" t="s">
        <v>118</v>
      </c>
      <c r="H10" s="5" t="s">
        <v>40</v>
      </c>
      <c r="I10" s="5"/>
      <c r="J10" s="5">
        <v>13</v>
      </c>
      <c r="K10" s="5">
        <v>0</v>
      </c>
      <c r="L10" s="5" t="s">
        <v>119</v>
      </c>
      <c r="M10" s="5" t="s">
        <v>42</v>
      </c>
      <c r="N10" s="5">
        <f>((J10*400)+(K10*100))+L10</f>
        <v>5200</v>
      </c>
      <c r="O10" s="5" t="s">
        <v>89</v>
      </c>
      <c r="P10" s="5">
        <f>N10*O10</f>
        <v>1300000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1300000</v>
      </c>
      <c r="AH10" s="5">
        <f>AG10</f>
        <v>1300000</v>
      </c>
      <c r="AI10" s="5">
        <v>0</v>
      </c>
      <c r="AJ10" s="5">
        <f>IF((AI10-AH10) &gt; 1,0,IF((AI10-AH10)&lt;0,AH10-AI10,AI10-AH10))</f>
        <v>1300000</v>
      </c>
      <c r="AK10" s="5">
        <v>0.01</v>
      </c>
      <c r="AL10" s="5">
        <f>ROUND(AJ10*(AK10/100),2)</f>
        <v>130</v>
      </c>
    </row>
    <row r="11" spans="1:38" ht="17.25" x14ac:dyDescent="0.25">
      <c r="A11" s="5" t="s">
        <v>114</v>
      </c>
      <c r="B11" s="5" t="s">
        <v>115</v>
      </c>
      <c r="C11" s="5" t="s">
        <v>116</v>
      </c>
      <c r="D11" s="5" t="s">
        <v>117</v>
      </c>
      <c r="E11" s="5">
        <v>2</v>
      </c>
      <c r="F11" s="5">
        <v>21048</v>
      </c>
      <c r="G11" s="5" t="s">
        <v>120</v>
      </c>
      <c r="H11" s="5" t="s">
        <v>40</v>
      </c>
      <c r="I11" s="5"/>
      <c r="J11" s="5">
        <v>15</v>
      </c>
      <c r="K11" s="5">
        <v>0</v>
      </c>
      <c r="L11" s="5" t="s">
        <v>119</v>
      </c>
      <c r="M11" s="5" t="s">
        <v>42</v>
      </c>
      <c r="N11" s="5">
        <f>((J11*400)+(K11*100))+L11</f>
        <v>6000</v>
      </c>
      <c r="O11" s="5" t="s">
        <v>43</v>
      </c>
      <c r="P11" s="5">
        <f>N11*O11</f>
        <v>750000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750000</v>
      </c>
      <c r="AH11" s="5">
        <f>AG11</f>
        <v>750000</v>
      </c>
      <c r="AI11" s="5">
        <v>0</v>
      </c>
      <c r="AJ11" s="5">
        <f>IF((AI11-AH11) &gt; 1,0,IF((AI11-AH11)&lt;0,AH11-AI11,AI11-AH11))</f>
        <v>750000</v>
      </c>
      <c r="AK11" s="5">
        <v>0.01</v>
      </c>
      <c r="AL11" s="5">
        <f>ROUND(AJ11*(AK11/100),2)</f>
        <v>75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50</v>
      </c>
      <c r="AL12" s="5">
        <f>SUM(AL10:AL11)</f>
        <v>205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51</v>
      </c>
      <c r="AL13" s="5">
        <f>AL12*0.15</f>
        <v>30.75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52</v>
      </c>
      <c r="AL14" s="5">
        <f>AL12-AL13</f>
        <v>174.25</v>
      </c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 t="s">
        <v>53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A1:AM20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9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9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9" ht="26.25" x14ac:dyDescent="0.25">
      <c r="A3" s="8" t="s">
        <v>707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9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9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9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9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9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9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9" ht="17.25" x14ac:dyDescent="0.25">
      <c r="A10" s="5" t="s">
        <v>703</v>
      </c>
      <c r="B10" s="5" t="s">
        <v>708</v>
      </c>
      <c r="C10" s="5" t="s">
        <v>709</v>
      </c>
      <c r="D10" s="5" t="s">
        <v>710</v>
      </c>
      <c r="E10" s="5">
        <v>1</v>
      </c>
      <c r="F10" s="5">
        <v>18934</v>
      </c>
      <c r="G10" s="5" t="s">
        <v>711</v>
      </c>
      <c r="H10" s="5" t="s">
        <v>78</v>
      </c>
      <c r="I10" s="5" t="s">
        <v>712</v>
      </c>
      <c r="J10" s="5">
        <v>0</v>
      </c>
      <c r="K10" s="5">
        <v>0</v>
      </c>
      <c r="L10" s="5" t="s">
        <v>139</v>
      </c>
      <c r="M10" s="5" t="s">
        <v>236</v>
      </c>
      <c r="N10" s="5">
        <f>((J10*400)+(K10*100))+L10</f>
        <v>1</v>
      </c>
      <c r="O10" s="5" t="s">
        <v>167</v>
      </c>
      <c r="P10" s="5">
        <f>N10*O10</f>
        <v>2000</v>
      </c>
      <c r="Q10" s="5">
        <v>1</v>
      </c>
      <c r="R10" s="5" t="s">
        <v>703</v>
      </c>
      <c r="S10" s="5" t="s">
        <v>708</v>
      </c>
      <c r="T10" s="5" t="s">
        <v>709</v>
      </c>
      <c r="U10" s="5" t="s">
        <v>713</v>
      </c>
      <c r="V10" s="5" t="s">
        <v>714</v>
      </c>
      <c r="W10" s="5" t="s">
        <v>48</v>
      </c>
      <c r="X10" s="5" t="s">
        <v>49</v>
      </c>
      <c r="Y10" s="5" t="s">
        <v>365</v>
      </c>
      <c r="Z10" s="5">
        <v>4</v>
      </c>
      <c r="AA10" s="5">
        <v>100</v>
      </c>
      <c r="AB10" s="5">
        <v>6400</v>
      </c>
      <c r="AC10" s="5">
        <f>Z10*AB10</f>
        <v>25600</v>
      </c>
      <c r="AD10" s="5">
        <v>4</v>
      </c>
      <c r="AE10" s="5">
        <v>4</v>
      </c>
      <c r="AF10" s="5">
        <f>(AC10*(100-AE10))/100</f>
        <v>24576</v>
      </c>
      <c r="AG10" s="5">
        <f>P10+AF10</f>
        <v>26576</v>
      </c>
      <c r="AH10" s="5">
        <f>(AG10*AA10)/100</f>
        <v>26576</v>
      </c>
      <c r="AI10" s="5">
        <v>0</v>
      </c>
      <c r="AJ10" s="5">
        <f>IF((AI10-AH10) &gt; 1,0,IF((AI10-AH10)&lt;0,AH10-AI10,AI10-AH10))</f>
        <v>26576</v>
      </c>
      <c r="AK10" s="5">
        <v>0.3</v>
      </c>
      <c r="AL10" s="5">
        <f>ROUND(AJ10*(AK10/100),2)</f>
        <v>79.73</v>
      </c>
      <c r="AM10" t="s">
        <v>715</v>
      </c>
    </row>
    <row r="11" spans="1:39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>
        <v>0</v>
      </c>
      <c r="K11" s="5">
        <v>0</v>
      </c>
      <c r="L11" s="5" t="s">
        <v>716</v>
      </c>
      <c r="M11" s="5" t="s">
        <v>45</v>
      </c>
      <c r="N11" s="5">
        <f>((J11*400)+(K11*100))+L11</f>
        <v>32.5</v>
      </c>
      <c r="O11" s="5" t="s">
        <v>167</v>
      </c>
      <c r="P11" s="5">
        <f>N11*O11</f>
        <v>65000</v>
      </c>
      <c r="Q11" s="5">
        <v>1</v>
      </c>
      <c r="R11" s="5" t="s">
        <v>703</v>
      </c>
      <c r="S11" s="5" t="s">
        <v>708</v>
      </c>
      <c r="T11" s="5" t="s">
        <v>709</v>
      </c>
      <c r="U11" s="5" t="s">
        <v>713</v>
      </c>
      <c r="V11" s="5" t="s">
        <v>714</v>
      </c>
      <c r="W11" s="5" t="s">
        <v>48</v>
      </c>
      <c r="X11" s="5" t="s">
        <v>575</v>
      </c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9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0</v>
      </c>
      <c r="K12" s="5">
        <v>0</v>
      </c>
      <c r="L12" s="5" t="s">
        <v>717</v>
      </c>
      <c r="M12" s="5" t="s">
        <v>42</v>
      </c>
      <c r="N12" s="5">
        <f>((J12*400)+(K12*100))+L12</f>
        <v>79.5</v>
      </c>
      <c r="O12" s="5" t="s">
        <v>167</v>
      </c>
      <c r="P12" s="5">
        <f>N12*O12</f>
        <v>159000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f>AF12+P12</f>
        <v>159000</v>
      </c>
      <c r="AH12" s="5">
        <f>AG12</f>
        <v>159000</v>
      </c>
      <c r="AI12" s="5">
        <v>50000000</v>
      </c>
      <c r="AJ12" s="5">
        <f>IF((AI12-AH12) &gt; 1,0,IF((AI12-AH12)&lt;0,AH12-AI12,AI12-AH12))</f>
        <v>0</v>
      </c>
      <c r="AK12" s="5">
        <v>0.01</v>
      </c>
      <c r="AL12" s="5">
        <f>ROUND(AJ12*(AK12/100),2)</f>
        <v>0</v>
      </c>
    </row>
    <row r="13" spans="1:39" ht="17.25" x14ac:dyDescent="0.25">
      <c r="A13" s="5" t="s">
        <v>703</v>
      </c>
      <c r="B13" s="5" t="s">
        <v>708</v>
      </c>
      <c r="C13" s="5" t="s">
        <v>709</v>
      </c>
      <c r="D13" s="5" t="s">
        <v>710</v>
      </c>
      <c r="E13" s="5">
        <v>2</v>
      </c>
      <c r="F13" s="5">
        <v>17960</v>
      </c>
      <c r="G13" s="5" t="s">
        <v>718</v>
      </c>
      <c r="H13" s="5" t="s">
        <v>40</v>
      </c>
      <c r="I13" s="5"/>
      <c r="J13" s="5">
        <v>6</v>
      </c>
      <c r="K13" s="5">
        <v>0</v>
      </c>
      <c r="L13" s="5" t="s">
        <v>719</v>
      </c>
      <c r="M13" s="5" t="s">
        <v>42</v>
      </c>
      <c r="N13" s="5">
        <f>((J13*400)+(K13*100))+L13</f>
        <v>2498</v>
      </c>
      <c r="O13" s="5" t="s">
        <v>43</v>
      </c>
      <c r="P13" s="5">
        <f>N13*O13</f>
        <v>312250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>
        <f>AF13+P13</f>
        <v>312250</v>
      </c>
      <c r="AH13" s="5">
        <f>AG13</f>
        <v>312250</v>
      </c>
      <c r="AI13" s="5">
        <v>0</v>
      </c>
      <c r="AJ13" s="5">
        <f>IF((AI13-AH13) &gt; 1,0,IF((AI13-AH13)&lt;0,AH13-AI13,AI13-AH13))</f>
        <v>312250</v>
      </c>
      <c r="AK13" s="5">
        <v>0.01</v>
      </c>
      <c r="AL13" s="5">
        <f>ROUND(AJ13*(AK13/100),2)</f>
        <v>31.23</v>
      </c>
    </row>
    <row r="14" spans="1:39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50</v>
      </c>
      <c r="AL14" s="5">
        <f>SUM(AL10:AL13)</f>
        <v>110.96000000000001</v>
      </c>
    </row>
    <row r="15" spans="1:39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51</v>
      </c>
      <c r="AL15" s="5">
        <f>AL14*0.15</f>
        <v>16.644000000000002</v>
      </c>
    </row>
    <row r="16" spans="1:39" ht="17.2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 t="s">
        <v>52</v>
      </c>
      <c r="AL16" s="5">
        <f>AL14-AL15</f>
        <v>94.316000000000003</v>
      </c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 t="s">
        <v>53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54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55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ht="17.25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 t="s">
        <v>56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A1:AL18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720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721</v>
      </c>
      <c r="B10" s="5" t="s">
        <v>722</v>
      </c>
      <c r="C10" s="5" t="s">
        <v>723</v>
      </c>
      <c r="D10" s="5" t="s">
        <v>724</v>
      </c>
      <c r="E10" s="5">
        <v>1</v>
      </c>
      <c r="F10" s="5">
        <v>19456</v>
      </c>
      <c r="G10" s="5" t="s">
        <v>725</v>
      </c>
      <c r="H10" s="5" t="s">
        <v>96</v>
      </c>
      <c r="I10" s="5" t="s">
        <v>726</v>
      </c>
      <c r="J10" s="5">
        <v>5</v>
      </c>
      <c r="K10" s="5">
        <v>2</v>
      </c>
      <c r="L10" s="5" t="s">
        <v>186</v>
      </c>
      <c r="M10" s="5" t="s">
        <v>42</v>
      </c>
      <c r="N10" s="5">
        <f>((J10*400)+(K10*100))+L10</f>
        <v>2280</v>
      </c>
      <c r="O10" s="5" t="s">
        <v>226</v>
      </c>
      <c r="P10" s="5">
        <f>N10*O10</f>
        <v>342000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342000</v>
      </c>
      <c r="AH10" s="5">
        <f>AG10</f>
        <v>342000</v>
      </c>
      <c r="AI10" s="5">
        <v>0</v>
      </c>
      <c r="AJ10" s="5">
        <f>IF((AI10-AH10) &gt; 1,0,IF((AI10-AH10)&lt;0,AH10-AI10,AI10-AH10))</f>
        <v>342000</v>
      </c>
      <c r="AK10" s="5">
        <v>0.01</v>
      </c>
      <c r="AL10" s="5">
        <f>ROUND(AJ10*(AK10/100),2)</f>
        <v>34.200000000000003</v>
      </c>
    </row>
    <row r="11" spans="1:38" ht="17.25" x14ac:dyDescent="0.25">
      <c r="A11" s="5" t="s">
        <v>721</v>
      </c>
      <c r="B11" s="5" t="s">
        <v>722</v>
      </c>
      <c r="C11" s="5" t="s">
        <v>723</v>
      </c>
      <c r="D11" s="5" t="s">
        <v>724</v>
      </c>
      <c r="E11" s="5">
        <v>2</v>
      </c>
      <c r="F11" s="5">
        <v>20823</v>
      </c>
      <c r="G11" s="5" t="s">
        <v>727</v>
      </c>
      <c r="H11" s="5" t="s">
        <v>78</v>
      </c>
      <c r="I11" s="5" t="s">
        <v>728</v>
      </c>
      <c r="J11" s="5">
        <v>0</v>
      </c>
      <c r="K11" s="5">
        <v>1</v>
      </c>
      <c r="L11" s="5" t="s">
        <v>373</v>
      </c>
      <c r="M11" s="5" t="s">
        <v>42</v>
      </c>
      <c r="N11" s="5">
        <f>((J11*400)+(K11*100))+L11</f>
        <v>107</v>
      </c>
      <c r="O11" s="5" t="s">
        <v>288</v>
      </c>
      <c r="P11" s="5">
        <f>N11*O11</f>
        <v>64200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64200</v>
      </c>
      <c r="AH11" s="5">
        <f>AG11</f>
        <v>64200</v>
      </c>
      <c r="AI11" s="5">
        <v>50000000</v>
      </c>
      <c r="AJ11" s="5">
        <f>IF((AI11-AH11) &gt; 1,0,IF((AI11-AH11)&lt;0,AH11-AI11,AI11-AH11))</f>
        <v>0</v>
      </c>
      <c r="AK11" s="5">
        <v>0.01</v>
      </c>
      <c r="AL11" s="5">
        <f>ROUND(AJ11*(AK11/100),2)</f>
        <v>0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50</v>
      </c>
      <c r="AL12" s="5">
        <f>SUM(AL10:AL11)</f>
        <v>34.200000000000003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51</v>
      </c>
      <c r="AL13" s="5">
        <f>AL12*0.15</f>
        <v>5.13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52</v>
      </c>
      <c r="AL14" s="5">
        <f>AL12-AL13</f>
        <v>29.070000000000004</v>
      </c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 t="s">
        <v>53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729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730</v>
      </c>
      <c r="B10" s="5" t="s">
        <v>731</v>
      </c>
      <c r="C10" s="5" t="s">
        <v>732</v>
      </c>
      <c r="D10" s="5" t="s">
        <v>733</v>
      </c>
      <c r="E10" s="5">
        <v>1</v>
      </c>
      <c r="F10" s="5">
        <v>22719</v>
      </c>
      <c r="G10" s="5" t="s">
        <v>734</v>
      </c>
      <c r="H10" s="5" t="s">
        <v>96</v>
      </c>
      <c r="I10" s="5" t="s">
        <v>735</v>
      </c>
      <c r="J10" s="5">
        <v>0</v>
      </c>
      <c r="K10" s="5">
        <v>2</v>
      </c>
      <c r="L10" s="5" t="s">
        <v>119</v>
      </c>
      <c r="M10" s="5" t="s">
        <v>42</v>
      </c>
      <c r="N10" s="5">
        <f>((J10*400)+(K10*100))+L10</f>
        <v>200</v>
      </c>
      <c r="O10" s="5" t="s">
        <v>308</v>
      </c>
      <c r="P10" s="5">
        <f>N10*O10</f>
        <v>35000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35000</v>
      </c>
      <c r="AH10" s="5">
        <f>AG10</f>
        <v>35000</v>
      </c>
      <c r="AI10" s="5">
        <v>0</v>
      </c>
      <c r="AJ10" s="5">
        <f>IF((AI10-AH10) &gt; 1,0,IF((AI10-AH10)&lt;0,AH10-AI10,AI10-AH10))</f>
        <v>35000</v>
      </c>
      <c r="AK10" s="5">
        <v>0.01</v>
      </c>
      <c r="AL10" s="5">
        <f>ROUND(AJ10*(AK10/100),2)</f>
        <v>3.5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3.5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0.52500000000000002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2.9750000000000001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A1:AL19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736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737</v>
      </c>
      <c r="B10" s="5" t="s">
        <v>738</v>
      </c>
      <c r="C10" s="5" t="s">
        <v>739</v>
      </c>
      <c r="D10" s="5" t="s">
        <v>740</v>
      </c>
      <c r="E10" s="5">
        <v>1</v>
      </c>
      <c r="F10" s="5">
        <v>21843</v>
      </c>
      <c r="G10" s="5" t="s">
        <v>741</v>
      </c>
      <c r="H10" s="5" t="s">
        <v>96</v>
      </c>
      <c r="I10" s="5" t="s">
        <v>742</v>
      </c>
      <c r="J10" s="5">
        <v>3</v>
      </c>
      <c r="K10" s="5">
        <v>2</v>
      </c>
      <c r="L10" s="5" t="s">
        <v>274</v>
      </c>
      <c r="M10" s="5" t="s">
        <v>42</v>
      </c>
      <c r="N10" s="5">
        <f>((J10*400)+(K10*100))+L10</f>
        <v>1427</v>
      </c>
      <c r="O10" s="5" t="s">
        <v>43</v>
      </c>
      <c r="P10" s="5">
        <f>N10*O10</f>
        <v>178375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178375</v>
      </c>
      <c r="AH10" s="5">
        <f>AG10</f>
        <v>178375</v>
      </c>
      <c r="AI10" s="5">
        <v>0</v>
      </c>
      <c r="AJ10" s="5">
        <f>IF((AI10-AH10) &gt; 1,0,IF((AI10-AH10)&lt;0,AH10-AI10,AI10-AH10))</f>
        <v>178375</v>
      </c>
      <c r="AK10" s="5">
        <v>0.01</v>
      </c>
      <c r="AL10" s="5">
        <f>ROUND(AJ10*(AK10/100),2)</f>
        <v>17.84</v>
      </c>
    </row>
    <row r="11" spans="1:38" ht="17.25" x14ac:dyDescent="0.25">
      <c r="A11" s="5" t="s">
        <v>737</v>
      </c>
      <c r="B11" s="5" t="s">
        <v>738</v>
      </c>
      <c r="C11" s="5" t="s">
        <v>739</v>
      </c>
      <c r="D11" s="5" t="s">
        <v>740</v>
      </c>
      <c r="E11" s="5">
        <v>2</v>
      </c>
      <c r="F11" s="5">
        <v>22300</v>
      </c>
      <c r="G11" s="5" t="s">
        <v>743</v>
      </c>
      <c r="H11" s="5" t="s">
        <v>96</v>
      </c>
      <c r="I11" s="5" t="s">
        <v>744</v>
      </c>
      <c r="J11" s="5">
        <v>10</v>
      </c>
      <c r="K11" s="5">
        <v>3</v>
      </c>
      <c r="L11" s="5" t="s">
        <v>590</v>
      </c>
      <c r="M11" s="5" t="s">
        <v>42</v>
      </c>
      <c r="N11" s="5">
        <f>((J11*400)+(K11*100))+L11</f>
        <v>4306</v>
      </c>
      <c r="O11" s="5" t="s">
        <v>82</v>
      </c>
      <c r="P11" s="5">
        <f>N11*O11</f>
        <v>1507100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1507100</v>
      </c>
      <c r="AH11" s="5">
        <f>AG11</f>
        <v>1507100</v>
      </c>
      <c r="AI11" s="5">
        <v>0</v>
      </c>
      <c r="AJ11" s="5">
        <f>IF((AI11-AH11) &gt; 1,0,IF((AI11-AH11)&lt;0,AH11-AI11,AI11-AH11))</f>
        <v>1507100</v>
      </c>
      <c r="AK11" s="5">
        <v>0.01</v>
      </c>
      <c r="AL11" s="5">
        <f>ROUND(AJ11*(AK11/100),2)</f>
        <v>150.71</v>
      </c>
    </row>
    <row r="12" spans="1:38" ht="17.25" x14ac:dyDescent="0.25">
      <c r="A12" s="5" t="s">
        <v>737</v>
      </c>
      <c r="B12" s="5" t="s">
        <v>738</v>
      </c>
      <c r="C12" s="5" t="s">
        <v>739</v>
      </c>
      <c r="D12" s="5" t="s">
        <v>740</v>
      </c>
      <c r="E12" s="5">
        <v>3</v>
      </c>
      <c r="F12" s="5">
        <v>21088</v>
      </c>
      <c r="G12" s="5" t="s">
        <v>745</v>
      </c>
      <c r="H12" s="5" t="s">
        <v>78</v>
      </c>
      <c r="I12" s="5" t="s">
        <v>746</v>
      </c>
      <c r="J12" s="5">
        <v>0</v>
      </c>
      <c r="K12" s="5">
        <v>3</v>
      </c>
      <c r="L12" s="5" t="s">
        <v>747</v>
      </c>
      <c r="M12" s="5" t="s">
        <v>42</v>
      </c>
      <c r="N12" s="5">
        <f>((J12*400)+(K12*100))+L12</f>
        <v>325</v>
      </c>
      <c r="O12" s="5" t="s">
        <v>300</v>
      </c>
      <c r="P12" s="5">
        <f>N12*O12</f>
        <v>146250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f>AF12+P12</f>
        <v>146250</v>
      </c>
      <c r="AH12" s="5">
        <f>AG12</f>
        <v>146250</v>
      </c>
      <c r="AI12" s="5">
        <v>50000000</v>
      </c>
      <c r="AJ12" s="5">
        <f>IF((AI12-AH12) &gt; 1,0,IF((AI12-AH12)&lt;0,AH12-AI12,AI12-AH12))</f>
        <v>0</v>
      </c>
      <c r="AK12" s="5">
        <v>0.01</v>
      </c>
      <c r="AL12" s="5">
        <f>ROUND(AJ12*(AK12/100),2)</f>
        <v>0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50</v>
      </c>
      <c r="AL13" s="5">
        <f>SUM(AL10:AL12)</f>
        <v>168.55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51</v>
      </c>
      <c r="AL14" s="5">
        <f>AL13*0.15</f>
        <v>25.282500000000002</v>
      </c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52</v>
      </c>
      <c r="AL15" s="5">
        <f>AL13-AL14</f>
        <v>143.26750000000001</v>
      </c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 t="s">
        <v>53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54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55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56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A1:AL18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748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749</v>
      </c>
      <c r="B10" s="5"/>
      <c r="C10" s="5" t="s">
        <v>750</v>
      </c>
      <c r="D10" s="5" t="s">
        <v>705</v>
      </c>
      <c r="E10" s="5">
        <v>1</v>
      </c>
      <c r="F10" s="5">
        <v>21676</v>
      </c>
      <c r="G10" s="5" t="s">
        <v>751</v>
      </c>
      <c r="H10" s="5" t="s">
        <v>96</v>
      </c>
      <c r="I10" s="5" t="s">
        <v>752</v>
      </c>
      <c r="J10" s="5">
        <v>0</v>
      </c>
      <c r="K10" s="5">
        <v>0</v>
      </c>
      <c r="L10" s="5" t="s">
        <v>135</v>
      </c>
      <c r="M10" s="5" t="s">
        <v>42</v>
      </c>
      <c r="N10" s="5">
        <f>((J10*400)+(K10*100))+L10</f>
        <v>17</v>
      </c>
      <c r="O10" s="5" t="s">
        <v>300</v>
      </c>
      <c r="P10" s="5">
        <f>N10*O10</f>
        <v>7650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7650</v>
      </c>
      <c r="AH10" s="5">
        <f>AG10</f>
        <v>7650</v>
      </c>
      <c r="AI10" s="5">
        <v>0</v>
      </c>
      <c r="AJ10" s="5">
        <f>IF((AI10-AH10) &gt; 1,0,IF((AI10-AH10)&lt;0,AH10-AI10,AI10-AH10))</f>
        <v>7650</v>
      </c>
      <c r="AK10" s="5">
        <v>0.01</v>
      </c>
      <c r="AL10" s="5">
        <f>ROUND(AJ10*(AK10/100),2)</f>
        <v>0.77</v>
      </c>
    </row>
    <row r="11" spans="1:38" ht="17.25" x14ac:dyDescent="0.25">
      <c r="A11" s="5" t="s">
        <v>749</v>
      </c>
      <c r="B11" s="5"/>
      <c r="C11" s="5" t="s">
        <v>750</v>
      </c>
      <c r="D11" s="5" t="s">
        <v>705</v>
      </c>
      <c r="E11" s="5">
        <v>2</v>
      </c>
      <c r="F11" s="5">
        <v>18889</v>
      </c>
      <c r="G11" s="5" t="s">
        <v>753</v>
      </c>
      <c r="H11" s="5" t="s">
        <v>96</v>
      </c>
      <c r="I11" s="5" t="s">
        <v>754</v>
      </c>
      <c r="J11" s="5">
        <v>0</v>
      </c>
      <c r="K11" s="5">
        <v>0</v>
      </c>
      <c r="L11" s="5" t="s">
        <v>614</v>
      </c>
      <c r="M11" s="5" t="s">
        <v>755</v>
      </c>
      <c r="N11" s="5">
        <f>((J11*400)+(K11*100))+L11</f>
        <v>77</v>
      </c>
      <c r="O11" s="5" t="s">
        <v>300</v>
      </c>
      <c r="P11" s="5">
        <f>N11*O11</f>
        <v>34650</v>
      </c>
      <c r="Q11" s="5">
        <v>1</v>
      </c>
      <c r="R11" s="5" t="s">
        <v>749</v>
      </c>
      <c r="S11" s="5"/>
      <c r="T11" s="5" t="s">
        <v>750</v>
      </c>
      <c r="U11" s="5" t="s">
        <v>756</v>
      </c>
      <c r="V11" s="5" t="s">
        <v>757</v>
      </c>
      <c r="W11" s="5" t="s">
        <v>48</v>
      </c>
      <c r="X11" s="5" t="s">
        <v>575</v>
      </c>
      <c r="Y11" s="5" t="s">
        <v>758</v>
      </c>
      <c r="Z11" s="5">
        <v>36</v>
      </c>
      <c r="AA11" s="5">
        <v>100</v>
      </c>
      <c r="AB11" s="5">
        <v>6400</v>
      </c>
      <c r="AC11" s="5">
        <f>Z11*AB11</f>
        <v>230400</v>
      </c>
      <c r="AD11" s="5">
        <v>16</v>
      </c>
      <c r="AE11" s="5">
        <v>55</v>
      </c>
      <c r="AF11" s="5">
        <f>(AC11*(100-AE11))/100</f>
        <v>103680</v>
      </c>
      <c r="AG11" s="5">
        <f>P11+AF11</f>
        <v>138330</v>
      </c>
      <c r="AH11" s="5">
        <f>(AG11*AA11)/100</f>
        <v>138330</v>
      </c>
      <c r="AI11" s="5">
        <v>0</v>
      </c>
      <c r="AJ11" s="5">
        <f>IF((AI11-AH11) &gt; 1,0,IF((AI11-AH11)&lt;0,AH11-AI11,AI11-AH11))</f>
        <v>138330</v>
      </c>
      <c r="AK11" s="5">
        <v>0.02</v>
      </c>
      <c r="AL11" s="5">
        <f>ROUND(AJ11*(AK11/100),2)</f>
        <v>27.67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50</v>
      </c>
      <c r="AL12" s="5">
        <f>SUM(AL10:AL11)</f>
        <v>28.44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51</v>
      </c>
      <c r="AL13" s="5">
        <f>AL12*0.15</f>
        <v>4.266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52</v>
      </c>
      <c r="AL14" s="5">
        <f>AL12-AL13</f>
        <v>24.173999999999999</v>
      </c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 t="s">
        <v>53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759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760</v>
      </c>
      <c r="B10" s="5" t="s">
        <v>761</v>
      </c>
      <c r="C10" s="5" t="s">
        <v>762</v>
      </c>
      <c r="D10" s="5" t="s">
        <v>763</v>
      </c>
      <c r="E10" s="5">
        <v>1</v>
      </c>
      <c r="F10" s="5">
        <v>22565</v>
      </c>
      <c r="G10" s="5" t="s">
        <v>764</v>
      </c>
      <c r="H10" s="5" t="s">
        <v>96</v>
      </c>
      <c r="I10" s="5" t="s">
        <v>765</v>
      </c>
      <c r="J10" s="5">
        <v>0</v>
      </c>
      <c r="K10" s="5">
        <v>0</v>
      </c>
      <c r="L10" s="5" t="s">
        <v>335</v>
      </c>
      <c r="M10" s="5" t="s">
        <v>42</v>
      </c>
      <c r="N10" s="5">
        <f>((J10*400)+(K10*100))+L10</f>
        <v>82</v>
      </c>
      <c r="O10" s="5" t="s">
        <v>82</v>
      </c>
      <c r="P10" s="5">
        <f>N10*O10</f>
        <v>28700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28700</v>
      </c>
      <c r="AH10" s="5">
        <f>AG10</f>
        <v>28700</v>
      </c>
      <c r="AI10" s="5">
        <v>0</v>
      </c>
      <c r="AJ10" s="5">
        <f>IF((AI10-AH10) &gt; 1,0,IF((AI10-AH10)&lt;0,AH10-AI10,AI10-AH10))</f>
        <v>28700</v>
      </c>
      <c r="AK10" s="5">
        <v>0.01</v>
      </c>
      <c r="AL10" s="5">
        <f>ROUND(AJ10*(AK10/100),2)</f>
        <v>2.87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2.87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0.43049999999999999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2.4395000000000002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766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767</v>
      </c>
      <c r="B10" s="5" t="s">
        <v>768</v>
      </c>
      <c r="C10" s="5" t="s">
        <v>769</v>
      </c>
      <c r="D10" s="5" t="s">
        <v>770</v>
      </c>
      <c r="E10" s="5">
        <v>1</v>
      </c>
      <c r="F10" s="5">
        <v>21258</v>
      </c>
      <c r="G10" s="5" t="s">
        <v>771</v>
      </c>
      <c r="H10" s="5" t="s">
        <v>40</v>
      </c>
      <c r="I10" s="5"/>
      <c r="J10" s="5">
        <v>15</v>
      </c>
      <c r="K10" s="5">
        <v>3</v>
      </c>
      <c r="L10" s="5" t="s">
        <v>211</v>
      </c>
      <c r="M10" s="5" t="s">
        <v>42</v>
      </c>
      <c r="N10" s="5">
        <f>((J10*400)+(K10*100))+L10</f>
        <v>6373</v>
      </c>
      <c r="O10" s="5" t="s">
        <v>308</v>
      </c>
      <c r="P10" s="5">
        <f>N10*O10</f>
        <v>1115275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1115275</v>
      </c>
      <c r="AH10" s="5">
        <f>AG10</f>
        <v>1115275</v>
      </c>
      <c r="AI10" s="5">
        <v>0</v>
      </c>
      <c r="AJ10" s="5">
        <f>IF((AI10-AH10) &gt; 1,0,IF((AI10-AH10)&lt;0,AH10-AI10,AI10-AH10))</f>
        <v>1115275</v>
      </c>
      <c r="AK10" s="5">
        <v>0.01</v>
      </c>
      <c r="AL10" s="5">
        <f>ROUND(AJ10*(AK10/100),2)</f>
        <v>111.53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111.53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16.729499999999998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94.8005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AL20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772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773</v>
      </c>
      <c r="B10" s="5" t="s">
        <v>774</v>
      </c>
      <c r="C10" s="5" t="s">
        <v>775</v>
      </c>
      <c r="D10" s="5" t="s">
        <v>776</v>
      </c>
      <c r="E10" s="5">
        <v>1</v>
      </c>
      <c r="F10" s="5">
        <v>20189</v>
      </c>
      <c r="G10" s="5" t="s">
        <v>777</v>
      </c>
      <c r="H10" s="5" t="s">
        <v>40</v>
      </c>
      <c r="I10" s="5"/>
      <c r="J10" s="5">
        <v>7</v>
      </c>
      <c r="K10" s="5">
        <v>0</v>
      </c>
      <c r="L10" s="5" t="s">
        <v>778</v>
      </c>
      <c r="M10" s="5" t="s">
        <v>42</v>
      </c>
      <c r="N10" s="5">
        <f>((J10*400)+(K10*100))+L10</f>
        <v>2847</v>
      </c>
      <c r="O10" s="5" t="s">
        <v>43</v>
      </c>
      <c r="P10" s="5">
        <f>N10*O10</f>
        <v>355875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355875</v>
      </c>
      <c r="AH10" s="5">
        <f>AG10</f>
        <v>355875</v>
      </c>
      <c r="AI10" s="5">
        <v>0</v>
      </c>
      <c r="AJ10" s="5">
        <f>IF((AI10-AH10) &gt; 1,0,IF((AI10-AH10)&lt;0,AH10-AI10,AI10-AH10))</f>
        <v>355875</v>
      </c>
      <c r="AK10" s="5">
        <v>0.01</v>
      </c>
      <c r="AL10" s="5">
        <f>ROUND(AJ10*(AK10/100),2)</f>
        <v>35.590000000000003</v>
      </c>
    </row>
    <row r="11" spans="1:38" ht="17.25" x14ac:dyDescent="0.25">
      <c r="A11" s="5" t="s">
        <v>773</v>
      </c>
      <c r="B11" s="5" t="s">
        <v>774</v>
      </c>
      <c r="C11" s="5" t="s">
        <v>775</v>
      </c>
      <c r="D11" s="5" t="s">
        <v>776</v>
      </c>
      <c r="E11" s="5">
        <v>2</v>
      </c>
      <c r="F11" s="5">
        <v>18653</v>
      </c>
      <c r="G11" s="5" t="s">
        <v>779</v>
      </c>
      <c r="H11" s="5" t="s">
        <v>96</v>
      </c>
      <c r="I11" s="5" t="s">
        <v>780</v>
      </c>
      <c r="J11" s="5">
        <v>0</v>
      </c>
      <c r="K11" s="5">
        <v>2</v>
      </c>
      <c r="L11" s="5" t="s">
        <v>404</v>
      </c>
      <c r="M11" s="5" t="s">
        <v>45</v>
      </c>
      <c r="N11" s="5">
        <f>((J11*400)+(K11*100))+L11</f>
        <v>256</v>
      </c>
      <c r="O11" s="5" t="s">
        <v>288</v>
      </c>
      <c r="P11" s="5">
        <f>N11*O11</f>
        <v>153600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153600</v>
      </c>
      <c r="AH11" s="5">
        <f>AG11</f>
        <v>153600</v>
      </c>
      <c r="AI11" s="5">
        <v>0</v>
      </c>
      <c r="AJ11" s="5">
        <f>IF((AI11-AH11) &gt; 1,0,IF((AI11-AH11)&lt;0,AH11-AI11,AI11-AH11))</f>
        <v>153600</v>
      </c>
      <c r="AK11" s="5">
        <v>0.02</v>
      </c>
      <c r="AL11" s="5">
        <f>ROUND(AJ11*(AK11/100),2)</f>
        <v>30.72</v>
      </c>
    </row>
    <row r="12" spans="1:38" ht="17.25" x14ac:dyDescent="0.25">
      <c r="A12" s="5" t="s">
        <v>773</v>
      </c>
      <c r="B12" s="5" t="s">
        <v>774</v>
      </c>
      <c r="C12" s="5" t="s">
        <v>775</v>
      </c>
      <c r="D12" s="5" t="s">
        <v>776</v>
      </c>
      <c r="E12" s="5">
        <v>3</v>
      </c>
      <c r="F12" s="5">
        <v>22752</v>
      </c>
      <c r="G12" s="5" t="s">
        <v>781</v>
      </c>
      <c r="H12" s="5" t="s">
        <v>96</v>
      </c>
      <c r="I12" s="5" t="s">
        <v>782</v>
      </c>
      <c r="J12" s="5">
        <v>11</v>
      </c>
      <c r="K12" s="5">
        <v>1</v>
      </c>
      <c r="L12" s="5" t="s">
        <v>102</v>
      </c>
      <c r="M12" s="5" t="s">
        <v>42</v>
      </c>
      <c r="N12" s="5">
        <f>((J12*400)+(K12*100))+L12</f>
        <v>4540</v>
      </c>
      <c r="O12" s="5" t="s">
        <v>300</v>
      </c>
      <c r="P12" s="5">
        <f>N12*O12</f>
        <v>2043000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f>AF12+P12</f>
        <v>2043000</v>
      </c>
      <c r="AH12" s="5">
        <f>AG12</f>
        <v>2043000</v>
      </c>
      <c r="AI12" s="5">
        <v>0</v>
      </c>
      <c r="AJ12" s="5">
        <f>IF((AI12-AH12) &gt; 1,0,IF((AI12-AH12)&lt;0,AH12-AI12,AI12-AH12))</f>
        <v>2043000</v>
      </c>
      <c r="AK12" s="5">
        <v>0.01</v>
      </c>
      <c r="AL12" s="5">
        <f>ROUND(AJ12*(AK12/100),2)</f>
        <v>204.3</v>
      </c>
    </row>
    <row r="13" spans="1:38" ht="17.25" x14ac:dyDescent="0.25">
      <c r="A13" s="5" t="s">
        <v>773</v>
      </c>
      <c r="B13" s="5" t="s">
        <v>774</v>
      </c>
      <c r="C13" s="5" t="s">
        <v>775</v>
      </c>
      <c r="D13" s="5" t="s">
        <v>776</v>
      </c>
      <c r="E13" s="5">
        <v>4</v>
      </c>
      <c r="F13" s="5">
        <v>21738</v>
      </c>
      <c r="G13" s="5" t="s">
        <v>783</v>
      </c>
      <c r="H13" s="5" t="s">
        <v>40</v>
      </c>
      <c r="I13" s="5"/>
      <c r="J13" s="5">
        <v>10</v>
      </c>
      <c r="K13" s="5">
        <v>1</v>
      </c>
      <c r="L13" s="5" t="s">
        <v>784</v>
      </c>
      <c r="M13" s="5" t="s">
        <v>42</v>
      </c>
      <c r="N13" s="5">
        <f>((J13*400)+(K13*100))+L13</f>
        <v>4193</v>
      </c>
      <c r="O13" s="5" t="s">
        <v>43</v>
      </c>
      <c r="P13" s="5">
        <f>N13*O13</f>
        <v>524125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>
        <f>AF13+P13</f>
        <v>524125</v>
      </c>
      <c r="AH13" s="5">
        <f>AG13</f>
        <v>524125</v>
      </c>
      <c r="AI13" s="5">
        <v>0</v>
      </c>
      <c r="AJ13" s="5">
        <f>IF((AI13-AH13) &gt; 1,0,IF((AI13-AH13)&lt;0,AH13-AI13,AI13-AH13))</f>
        <v>524125</v>
      </c>
      <c r="AK13" s="5">
        <v>0.01</v>
      </c>
      <c r="AL13" s="5">
        <f>ROUND(AJ13*(AK13/100),2)</f>
        <v>52.41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50</v>
      </c>
      <c r="AL14" s="5">
        <f>SUM(AL10:AL13)</f>
        <v>323.02</v>
      </c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51</v>
      </c>
      <c r="AL15" s="5">
        <f>AL14*0.15</f>
        <v>48.452999999999996</v>
      </c>
    </row>
    <row r="16" spans="1:38" ht="17.2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 t="s">
        <v>52</v>
      </c>
      <c r="AL16" s="5">
        <f>AL14-AL15</f>
        <v>274.56700000000001</v>
      </c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 t="s">
        <v>53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54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55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ht="17.25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 t="s">
        <v>56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A1:AL18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785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786</v>
      </c>
      <c r="B10" s="5" t="s">
        <v>787</v>
      </c>
      <c r="C10" s="5" t="s">
        <v>788</v>
      </c>
      <c r="D10" s="5" t="s">
        <v>789</v>
      </c>
      <c r="E10" s="5">
        <v>1</v>
      </c>
      <c r="F10" s="5">
        <v>21978</v>
      </c>
      <c r="G10" s="5" t="s">
        <v>790</v>
      </c>
      <c r="H10" s="5" t="s">
        <v>96</v>
      </c>
      <c r="I10" s="5" t="s">
        <v>791</v>
      </c>
      <c r="J10" s="5">
        <v>0</v>
      </c>
      <c r="K10" s="5">
        <v>1</v>
      </c>
      <c r="L10" s="5" t="s">
        <v>291</v>
      </c>
      <c r="M10" s="5" t="s">
        <v>42</v>
      </c>
      <c r="N10" s="5">
        <f>((J10*400)+(K10*100))+L10</f>
        <v>104</v>
      </c>
      <c r="O10" s="5" t="s">
        <v>63</v>
      </c>
      <c r="P10" s="5">
        <f>N10*O10</f>
        <v>7800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7800</v>
      </c>
      <c r="AH10" s="5">
        <f>AG10</f>
        <v>7800</v>
      </c>
      <c r="AI10" s="5">
        <v>0</v>
      </c>
      <c r="AJ10" s="5">
        <f>IF((AI10-AH10) &gt; 1,0,IF((AI10-AH10)&lt;0,AH10-AI10,AI10-AH10))</f>
        <v>7800</v>
      </c>
      <c r="AK10" s="5">
        <v>0.01</v>
      </c>
      <c r="AL10" s="5">
        <f>ROUND(AJ10*(AK10/100),2)</f>
        <v>0.78</v>
      </c>
    </row>
    <row r="11" spans="1:38" ht="17.25" x14ac:dyDescent="0.25">
      <c r="A11" s="5" t="s">
        <v>786</v>
      </c>
      <c r="B11" s="5" t="s">
        <v>787</v>
      </c>
      <c r="C11" s="5" t="s">
        <v>788</v>
      </c>
      <c r="D11" s="5" t="s">
        <v>789</v>
      </c>
      <c r="E11" s="5">
        <v>2</v>
      </c>
      <c r="F11" s="5">
        <v>22850</v>
      </c>
      <c r="G11" s="5" t="s">
        <v>792</v>
      </c>
      <c r="H11" s="5" t="s">
        <v>96</v>
      </c>
      <c r="I11" s="5" t="s">
        <v>793</v>
      </c>
      <c r="J11" s="5">
        <v>0</v>
      </c>
      <c r="K11" s="5">
        <v>1</v>
      </c>
      <c r="L11" s="5" t="s">
        <v>590</v>
      </c>
      <c r="M11" s="5" t="s">
        <v>42</v>
      </c>
      <c r="N11" s="5">
        <f>((J11*400)+(K11*100))+L11</f>
        <v>106</v>
      </c>
      <c r="O11" s="5" t="s">
        <v>63</v>
      </c>
      <c r="P11" s="5">
        <f>N11*O11</f>
        <v>7950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7950</v>
      </c>
      <c r="AH11" s="5">
        <f>AG11</f>
        <v>7950</v>
      </c>
      <c r="AI11" s="5">
        <v>0</v>
      </c>
      <c r="AJ11" s="5">
        <f>IF((AI11-AH11) &gt; 1,0,IF((AI11-AH11)&lt;0,AH11-AI11,AI11-AH11))</f>
        <v>7950</v>
      </c>
      <c r="AK11" s="5">
        <v>0.01</v>
      </c>
      <c r="AL11" s="5">
        <f>ROUND(AJ11*(AK11/100),2)</f>
        <v>0.8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50</v>
      </c>
      <c r="AL12" s="5">
        <f>SUM(AL10:AL11)</f>
        <v>1.58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51</v>
      </c>
      <c r="AL13" s="5">
        <f>AL12*0.15</f>
        <v>0.23699999999999999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52</v>
      </c>
      <c r="AL14" s="5">
        <f>AL12-AL13</f>
        <v>1.343</v>
      </c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 t="s">
        <v>53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AL18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794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795</v>
      </c>
      <c r="B10" s="5" t="s">
        <v>796</v>
      </c>
      <c r="C10" s="5" t="s">
        <v>797</v>
      </c>
      <c r="D10" s="5" t="s">
        <v>798</v>
      </c>
      <c r="E10" s="5">
        <v>1</v>
      </c>
      <c r="F10" s="5">
        <v>20510</v>
      </c>
      <c r="G10" s="5" t="s">
        <v>799</v>
      </c>
      <c r="H10" s="5" t="s">
        <v>78</v>
      </c>
      <c r="I10" s="5" t="s">
        <v>800</v>
      </c>
      <c r="J10" s="5">
        <v>3</v>
      </c>
      <c r="K10" s="5">
        <v>1</v>
      </c>
      <c r="L10" s="5" t="s">
        <v>639</v>
      </c>
      <c r="M10" s="5" t="s">
        <v>42</v>
      </c>
      <c r="N10" s="5">
        <f>((J10*400)+(K10*100))+L10</f>
        <v>1313</v>
      </c>
      <c r="O10" s="5" t="s">
        <v>82</v>
      </c>
      <c r="P10" s="5">
        <f>N10*O10</f>
        <v>459550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459550</v>
      </c>
      <c r="AH10" s="5">
        <f>AG10</f>
        <v>459550</v>
      </c>
      <c r="AI10" s="5">
        <v>50000000</v>
      </c>
      <c r="AJ10" s="5">
        <f>IF((AI10-AH10) &gt; 1,0,IF((AI10-AH10)&lt;0,AH10-AI10,AI10-AH10))</f>
        <v>0</v>
      </c>
      <c r="AK10" s="5">
        <v>0.01</v>
      </c>
      <c r="AL10" s="5">
        <f>ROUND(AJ10*(AK10/100),2)</f>
        <v>0</v>
      </c>
    </row>
    <row r="11" spans="1:38" ht="17.25" x14ac:dyDescent="0.25">
      <c r="A11" s="5" t="s">
        <v>795</v>
      </c>
      <c r="B11" s="5" t="s">
        <v>796</v>
      </c>
      <c r="C11" s="5" t="s">
        <v>797</v>
      </c>
      <c r="D11" s="5" t="s">
        <v>798</v>
      </c>
      <c r="E11" s="5">
        <v>2</v>
      </c>
      <c r="F11" s="5">
        <v>22551</v>
      </c>
      <c r="G11" s="5" t="s">
        <v>801</v>
      </c>
      <c r="H11" s="5" t="s">
        <v>667</v>
      </c>
      <c r="I11" s="5"/>
      <c r="J11" s="5">
        <v>17</v>
      </c>
      <c r="K11" s="5">
        <v>0</v>
      </c>
      <c r="L11" s="5" t="s">
        <v>802</v>
      </c>
      <c r="M11" s="5" t="s">
        <v>42</v>
      </c>
      <c r="N11" s="5">
        <f>((J11*400)+(K11*100))+L11</f>
        <v>6812</v>
      </c>
      <c r="O11" s="5" t="s">
        <v>43</v>
      </c>
      <c r="P11" s="5">
        <f>N11*O11</f>
        <v>851500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851500</v>
      </c>
      <c r="AH11" s="5">
        <f>AG11</f>
        <v>851500</v>
      </c>
      <c r="AI11" s="5">
        <v>0</v>
      </c>
      <c r="AJ11" s="5">
        <f>IF((AI11-AH11) &gt; 1,0,IF((AI11-AH11)&lt;0,AH11-AI11,AI11-AH11))</f>
        <v>851500</v>
      </c>
      <c r="AK11" s="5">
        <v>0.01</v>
      </c>
      <c r="AL11" s="5">
        <f>ROUND(AJ11*(AK11/100),2)</f>
        <v>85.15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50</v>
      </c>
      <c r="AL12" s="5">
        <f>SUM(AL10:AL11)</f>
        <v>85.15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51</v>
      </c>
      <c r="AL13" s="5">
        <f>AL12*0.15</f>
        <v>12.772500000000001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52</v>
      </c>
      <c r="AL14" s="5">
        <f>AL12-AL13</f>
        <v>72.377499999999998</v>
      </c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 t="s">
        <v>53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121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122</v>
      </c>
      <c r="B10" s="5" t="s">
        <v>123</v>
      </c>
      <c r="C10" s="5" t="s">
        <v>124</v>
      </c>
      <c r="D10" s="5" t="s">
        <v>125</v>
      </c>
      <c r="E10" s="5">
        <v>1</v>
      </c>
      <c r="F10" s="5">
        <v>20495</v>
      </c>
      <c r="G10" s="5" t="s">
        <v>126</v>
      </c>
      <c r="H10" s="5" t="s">
        <v>40</v>
      </c>
      <c r="I10" s="5" t="s">
        <v>127</v>
      </c>
      <c r="J10" s="5">
        <v>50</v>
      </c>
      <c r="K10" s="5">
        <v>2</v>
      </c>
      <c r="L10" s="5" t="s">
        <v>128</v>
      </c>
      <c r="M10" s="5" t="s">
        <v>42</v>
      </c>
      <c r="N10" s="5">
        <f>((J10*400)+(K10*100))+L10</f>
        <v>20220</v>
      </c>
      <c r="O10" s="5" t="s">
        <v>43</v>
      </c>
      <c r="P10" s="5">
        <f>N10*O10</f>
        <v>2527500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2527500</v>
      </c>
      <c r="AH10" s="5">
        <f>AG10</f>
        <v>2527500</v>
      </c>
      <c r="AI10" s="5">
        <v>0</v>
      </c>
      <c r="AJ10" s="5">
        <f>IF((AI10-AH10) &gt; 1,0,IF((AI10-AH10)&lt;0,AH10-AI10,AI10-AH10))</f>
        <v>2527500</v>
      </c>
      <c r="AK10" s="5">
        <v>0.01</v>
      </c>
      <c r="AL10" s="5">
        <f>ROUND(AJ10*(AK10/100),2)</f>
        <v>252.75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252.75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37.912500000000001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214.83750000000001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803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804</v>
      </c>
      <c r="B10" s="5" t="s">
        <v>805</v>
      </c>
      <c r="C10" s="5" t="s">
        <v>806</v>
      </c>
      <c r="D10" s="5" t="s">
        <v>807</v>
      </c>
      <c r="E10" s="5">
        <v>1</v>
      </c>
      <c r="F10" s="5">
        <v>19504</v>
      </c>
      <c r="G10" s="5" t="s">
        <v>808</v>
      </c>
      <c r="H10" s="5" t="s">
        <v>40</v>
      </c>
      <c r="I10" s="5"/>
      <c r="J10" s="5">
        <v>14</v>
      </c>
      <c r="K10" s="5">
        <v>3</v>
      </c>
      <c r="L10" s="5" t="s">
        <v>335</v>
      </c>
      <c r="M10" s="5" t="s">
        <v>42</v>
      </c>
      <c r="N10" s="5">
        <f>((J10*400)+(K10*100))+L10</f>
        <v>5982</v>
      </c>
      <c r="O10" s="5" t="s">
        <v>226</v>
      </c>
      <c r="P10" s="5">
        <f>N10*O10</f>
        <v>897300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897300</v>
      </c>
      <c r="AH10" s="5">
        <f>AG10</f>
        <v>897300</v>
      </c>
      <c r="AI10" s="5">
        <v>0</v>
      </c>
      <c r="AJ10" s="5">
        <f>IF((AI10-AH10) &gt; 1,0,IF((AI10-AH10)&lt;0,AH10-AI10,AI10-AH10))</f>
        <v>897300</v>
      </c>
      <c r="AK10" s="5">
        <v>0.01</v>
      </c>
      <c r="AL10" s="5">
        <f>ROUND(AJ10*(AK10/100),2)</f>
        <v>89.73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89.73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13.4595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76.270499999999998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809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810</v>
      </c>
      <c r="B10" s="5" t="s">
        <v>811</v>
      </c>
      <c r="C10" s="5" t="s">
        <v>812</v>
      </c>
      <c r="D10" s="5" t="s">
        <v>813</v>
      </c>
      <c r="E10" s="5">
        <v>1</v>
      </c>
      <c r="F10" s="5">
        <v>20219</v>
      </c>
      <c r="G10" s="5" t="s">
        <v>814</v>
      </c>
      <c r="H10" s="5" t="s">
        <v>96</v>
      </c>
      <c r="I10" s="5" t="s">
        <v>815</v>
      </c>
      <c r="J10" s="5">
        <v>6</v>
      </c>
      <c r="K10" s="5">
        <v>2</v>
      </c>
      <c r="L10" s="5" t="s">
        <v>373</v>
      </c>
      <c r="M10" s="5" t="s">
        <v>42</v>
      </c>
      <c r="N10" s="5">
        <f>((J10*400)+(K10*100))+L10</f>
        <v>2607</v>
      </c>
      <c r="O10" s="5" t="s">
        <v>308</v>
      </c>
      <c r="P10" s="5">
        <f>N10*O10</f>
        <v>456225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456225</v>
      </c>
      <c r="AH10" s="5">
        <f>AG10</f>
        <v>456225</v>
      </c>
      <c r="AI10" s="5">
        <v>0</v>
      </c>
      <c r="AJ10" s="5">
        <f>IF((AI10-AH10) &gt; 1,0,IF((AI10-AH10)&lt;0,AH10-AI10,AI10-AH10))</f>
        <v>456225</v>
      </c>
      <c r="AK10" s="5">
        <v>0.01</v>
      </c>
      <c r="AL10" s="5">
        <f>ROUND(AJ10*(AK10/100),2)</f>
        <v>45.62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45.62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6.8429999999999991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38.777000000000001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A1:AL18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816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817</v>
      </c>
      <c r="B10" s="5" t="s">
        <v>818</v>
      </c>
      <c r="C10" s="5" t="s">
        <v>819</v>
      </c>
      <c r="D10" s="5" t="s">
        <v>820</v>
      </c>
      <c r="E10" s="5">
        <v>1</v>
      </c>
      <c r="F10" s="5">
        <v>20955</v>
      </c>
      <c r="G10" s="5" t="s">
        <v>821</v>
      </c>
      <c r="H10" s="5" t="s">
        <v>78</v>
      </c>
      <c r="I10" s="5" t="s">
        <v>822</v>
      </c>
      <c r="J10" s="5">
        <v>7</v>
      </c>
      <c r="K10" s="5">
        <v>1</v>
      </c>
      <c r="L10" s="5" t="s">
        <v>823</v>
      </c>
      <c r="M10" s="5" t="s">
        <v>42</v>
      </c>
      <c r="N10" s="5">
        <f>((J10*400)+(K10*100))+L10</f>
        <v>2946</v>
      </c>
      <c r="O10" s="5" t="s">
        <v>226</v>
      </c>
      <c r="P10" s="5">
        <f>N10*O10</f>
        <v>441900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441900</v>
      </c>
      <c r="AH10" s="5">
        <f>AG10</f>
        <v>441900</v>
      </c>
      <c r="AI10" s="5">
        <v>50000000</v>
      </c>
      <c r="AJ10" s="5">
        <f>IF((AI10-AH10) &gt; 1,0,IF((AI10-AH10)&lt;0,AH10-AI10,AI10-AH10))</f>
        <v>0</v>
      </c>
      <c r="AK10" s="5">
        <v>0.01</v>
      </c>
      <c r="AL10" s="5">
        <f>ROUND(AJ10*(AK10/100),2)</f>
        <v>0</v>
      </c>
    </row>
    <row r="11" spans="1:38" ht="17.25" x14ac:dyDescent="0.25">
      <c r="A11" s="5" t="s">
        <v>817</v>
      </c>
      <c r="B11" s="5" t="s">
        <v>818</v>
      </c>
      <c r="C11" s="5" t="s">
        <v>819</v>
      </c>
      <c r="D11" s="5" t="s">
        <v>820</v>
      </c>
      <c r="E11" s="5">
        <v>2</v>
      </c>
      <c r="F11" s="5">
        <v>22030</v>
      </c>
      <c r="G11" s="5" t="s">
        <v>824</v>
      </c>
      <c r="H11" s="5" t="s">
        <v>40</v>
      </c>
      <c r="I11" s="5" t="s">
        <v>825</v>
      </c>
      <c r="J11" s="5">
        <v>11</v>
      </c>
      <c r="K11" s="5">
        <v>3</v>
      </c>
      <c r="L11" s="5" t="s">
        <v>166</v>
      </c>
      <c r="M11" s="5" t="s">
        <v>42</v>
      </c>
      <c r="N11" s="5">
        <f>((J11*400)+(K11*100))+L11</f>
        <v>4739</v>
      </c>
      <c r="O11" s="5" t="s">
        <v>226</v>
      </c>
      <c r="P11" s="5">
        <f>N11*O11</f>
        <v>710850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710850</v>
      </c>
      <c r="AH11" s="5">
        <f>AG11</f>
        <v>710850</v>
      </c>
      <c r="AI11" s="5">
        <v>0</v>
      </c>
      <c r="AJ11" s="5">
        <f>IF((AI11-AH11) &gt; 1,0,IF((AI11-AH11)&lt;0,AH11-AI11,AI11-AH11))</f>
        <v>710850</v>
      </c>
      <c r="AK11" s="5">
        <v>0.01</v>
      </c>
      <c r="AL11" s="5">
        <f>ROUND(AJ11*(AK11/100),2)</f>
        <v>71.09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50</v>
      </c>
      <c r="AL12" s="5">
        <f>SUM(AL10:AL11)</f>
        <v>71.09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51</v>
      </c>
      <c r="AL13" s="5">
        <f>AL12*0.15</f>
        <v>10.663500000000001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52</v>
      </c>
      <c r="AL14" s="5">
        <f>AL12-AL13</f>
        <v>60.426500000000004</v>
      </c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 t="s">
        <v>53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826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827</v>
      </c>
      <c r="B10" s="5" t="s">
        <v>828</v>
      </c>
      <c r="C10" s="5" t="s">
        <v>829</v>
      </c>
      <c r="D10" s="5" t="s">
        <v>830</v>
      </c>
      <c r="E10" s="5">
        <v>1</v>
      </c>
      <c r="F10" s="5">
        <v>18097</v>
      </c>
      <c r="G10" s="5" t="s">
        <v>831</v>
      </c>
      <c r="H10" s="5" t="s">
        <v>96</v>
      </c>
      <c r="I10" s="5" t="s">
        <v>832</v>
      </c>
      <c r="J10" s="5">
        <v>0</v>
      </c>
      <c r="K10" s="5">
        <v>2</v>
      </c>
      <c r="L10" s="5" t="s">
        <v>362</v>
      </c>
      <c r="M10" s="5" t="s">
        <v>42</v>
      </c>
      <c r="N10" s="5">
        <f>((J10*400)+(K10*100))+L10</f>
        <v>248</v>
      </c>
      <c r="O10" s="5" t="s">
        <v>288</v>
      </c>
      <c r="P10" s="5">
        <f>N10*O10</f>
        <v>148800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148800</v>
      </c>
      <c r="AH10" s="5">
        <f>AG10</f>
        <v>148800</v>
      </c>
      <c r="AI10" s="5">
        <v>0</v>
      </c>
      <c r="AJ10" s="5">
        <f>IF((AI10-AH10) &gt; 1,0,IF((AI10-AH10)&lt;0,AH10-AI10,AI10-AH10))</f>
        <v>148800</v>
      </c>
      <c r="AK10" s="5">
        <v>0.01</v>
      </c>
      <c r="AL10" s="5">
        <f>ROUND(AJ10*(AK10/100),2)</f>
        <v>14.88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14.88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2.2320000000000002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12.648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AL20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833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834</v>
      </c>
      <c r="B10" s="5" t="s">
        <v>835</v>
      </c>
      <c r="C10" s="5" t="s">
        <v>836</v>
      </c>
      <c r="D10" s="5" t="s">
        <v>837</v>
      </c>
      <c r="E10" s="5">
        <v>1</v>
      </c>
      <c r="F10" s="5">
        <v>17856</v>
      </c>
      <c r="G10" s="5"/>
      <c r="H10" s="5" t="s">
        <v>667</v>
      </c>
      <c r="I10" s="5"/>
      <c r="J10" s="5">
        <v>5</v>
      </c>
      <c r="K10" s="5">
        <v>0</v>
      </c>
      <c r="L10" s="5" t="s">
        <v>44</v>
      </c>
      <c r="M10" s="5" t="s">
        <v>42</v>
      </c>
      <c r="N10" s="5">
        <f>((J10*400)+(K10*100))+L10</f>
        <v>2014</v>
      </c>
      <c r="O10" s="5" t="s">
        <v>43</v>
      </c>
      <c r="P10" s="5">
        <f>N10*O10</f>
        <v>251750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251750</v>
      </c>
      <c r="AH10" s="5">
        <f>AG10</f>
        <v>251750</v>
      </c>
      <c r="AI10" s="5">
        <v>0</v>
      </c>
      <c r="AJ10" s="5">
        <f>IF((AI10-AH10) &gt; 1,0,IF((AI10-AH10)&lt;0,AH10-AI10,AI10-AH10))</f>
        <v>251750</v>
      </c>
      <c r="AK10" s="5">
        <v>0.01</v>
      </c>
      <c r="AL10" s="5">
        <f>ROUND(AJ10*(AK10/100),2)</f>
        <v>25.18</v>
      </c>
    </row>
    <row r="11" spans="1:38" ht="17.25" x14ac:dyDescent="0.25">
      <c r="A11" s="5" t="s">
        <v>834</v>
      </c>
      <c r="B11" s="5" t="s">
        <v>835</v>
      </c>
      <c r="C11" s="5" t="s">
        <v>836</v>
      </c>
      <c r="D11" s="5" t="s">
        <v>837</v>
      </c>
      <c r="E11" s="5">
        <v>2</v>
      </c>
      <c r="F11" s="5">
        <v>19202</v>
      </c>
      <c r="G11" s="5" t="s">
        <v>838</v>
      </c>
      <c r="H11" s="5" t="s">
        <v>40</v>
      </c>
      <c r="I11" s="5"/>
      <c r="J11" s="5">
        <v>5</v>
      </c>
      <c r="K11" s="5">
        <v>2</v>
      </c>
      <c r="L11" s="5" t="s">
        <v>498</v>
      </c>
      <c r="M11" s="5" t="s">
        <v>42</v>
      </c>
      <c r="N11" s="5">
        <f>((J11*400)+(K11*100))+L11</f>
        <v>2244</v>
      </c>
      <c r="O11" s="5" t="s">
        <v>43</v>
      </c>
      <c r="P11" s="5">
        <f>N11*O11</f>
        <v>280500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280500</v>
      </c>
      <c r="AH11" s="5">
        <f>AG11</f>
        <v>280500</v>
      </c>
      <c r="AI11" s="5">
        <v>0</v>
      </c>
      <c r="AJ11" s="5">
        <f>IF((AI11-AH11) &gt; 1,0,IF((AI11-AH11)&lt;0,AH11-AI11,AI11-AH11))</f>
        <v>280500</v>
      </c>
      <c r="AK11" s="5">
        <v>0.01</v>
      </c>
      <c r="AL11" s="5">
        <f>ROUND(AJ11*(AK11/100),2)</f>
        <v>28.05</v>
      </c>
    </row>
    <row r="12" spans="1:38" ht="17.25" x14ac:dyDescent="0.25">
      <c r="A12" s="5" t="s">
        <v>834</v>
      </c>
      <c r="B12" s="5" t="s">
        <v>835</v>
      </c>
      <c r="C12" s="5" t="s">
        <v>836</v>
      </c>
      <c r="D12" s="5" t="s">
        <v>837</v>
      </c>
      <c r="E12" s="5">
        <v>3</v>
      </c>
      <c r="F12" s="5">
        <v>20783</v>
      </c>
      <c r="G12" s="5" t="s">
        <v>839</v>
      </c>
      <c r="H12" s="5" t="s">
        <v>96</v>
      </c>
      <c r="I12" s="5" t="s">
        <v>840</v>
      </c>
      <c r="J12" s="5">
        <v>0</v>
      </c>
      <c r="K12" s="5">
        <v>0</v>
      </c>
      <c r="L12" s="5" t="s">
        <v>841</v>
      </c>
      <c r="M12" s="5" t="s">
        <v>45</v>
      </c>
      <c r="N12" s="5">
        <f>((J12*400)+(K12*100))+L12</f>
        <v>30.92</v>
      </c>
      <c r="O12" s="5" t="s">
        <v>288</v>
      </c>
      <c r="P12" s="5">
        <f>N12*O12</f>
        <v>18552</v>
      </c>
      <c r="Q12" s="5">
        <v>1</v>
      </c>
      <c r="R12" s="5" t="s">
        <v>834</v>
      </c>
      <c r="S12" s="5" t="s">
        <v>835</v>
      </c>
      <c r="T12" s="5" t="s">
        <v>836</v>
      </c>
      <c r="U12" s="5" t="s">
        <v>842</v>
      </c>
      <c r="V12" s="5" t="s">
        <v>843</v>
      </c>
      <c r="W12" s="5" t="s">
        <v>48</v>
      </c>
      <c r="X12" s="5" t="s">
        <v>575</v>
      </c>
      <c r="Y12" s="5" t="s">
        <v>844</v>
      </c>
      <c r="Z12" s="5">
        <v>123.69</v>
      </c>
      <c r="AA12" s="5">
        <v>100</v>
      </c>
      <c r="AB12" s="5">
        <v>6400</v>
      </c>
      <c r="AC12" s="5">
        <f>Z12*AB12</f>
        <v>791616</v>
      </c>
      <c r="AD12" s="5">
        <v>34</v>
      </c>
      <c r="AE12" s="5">
        <v>85</v>
      </c>
      <c r="AF12" s="5">
        <f>(AC12*(100-AE12))/100</f>
        <v>118742.39999999999</v>
      </c>
      <c r="AG12" s="5">
        <f>P12+AF12</f>
        <v>137294.39999999999</v>
      </c>
      <c r="AH12" s="5">
        <f>(AG12*AA12)/100</f>
        <v>137294.39999999999</v>
      </c>
      <c r="AI12" s="5">
        <f>IF(AF12&lt;=10000000,AF12,10000000)</f>
        <v>118742.39999999999</v>
      </c>
      <c r="AJ12" s="5">
        <f>IF((AI12-AH12) &gt; 1,0,IF((AI12-AH12)&lt;0,AH12-AI12,AI12-AH12))</f>
        <v>18552</v>
      </c>
      <c r="AK12" s="5">
        <v>0.02</v>
      </c>
      <c r="AL12" s="5">
        <f>ROUND(AJ12*(AK12/100),2)</f>
        <v>3.71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0</v>
      </c>
      <c r="K13" s="5">
        <v>0</v>
      </c>
      <c r="L13" s="5" t="s">
        <v>845</v>
      </c>
      <c r="M13" s="5" t="s">
        <v>42</v>
      </c>
      <c r="N13" s="5">
        <f>((J13*400)+(K13*100))+L13</f>
        <v>87.08</v>
      </c>
      <c r="O13" s="5" t="s">
        <v>288</v>
      </c>
      <c r="P13" s="5">
        <f>N13*O13</f>
        <v>52248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>
        <f>AF13+P13</f>
        <v>52248</v>
      </c>
      <c r="AH13" s="5">
        <f>AG13</f>
        <v>52248</v>
      </c>
      <c r="AI13" s="5">
        <v>0</v>
      </c>
      <c r="AJ13" s="5">
        <f>IF((AI13-AH13) &gt; 1,0,IF((AI13-AH13)&lt;0,AH13-AI13,AI13-AH13))</f>
        <v>52248</v>
      </c>
      <c r="AK13" s="5">
        <v>0.01</v>
      </c>
      <c r="AL13" s="5">
        <f>ROUND(AJ13*(AK13/100),2)</f>
        <v>5.22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50</v>
      </c>
      <c r="AL14" s="5">
        <f>SUM(AL10:AL13)</f>
        <v>62.160000000000004</v>
      </c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51</v>
      </c>
      <c r="AL15" s="5">
        <f>AL14*0.15</f>
        <v>9.3239999999999998</v>
      </c>
    </row>
    <row r="16" spans="1:38" ht="17.2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 t="s">
        <v>52</v>
      </c>
      <c r="AL16" s="5">
        <f>AL14-AL15</f>
        <v>52.836000000000006</v>
      </c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 t="s">
        <v>53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54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55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ht="17.25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 t="s">
        <v>56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AL19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846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847</v>
      </c>
      <c r="B10" s="5" t="s">
        <v>848</v>
      </c>
      <c r="C10" s="5" t="s">
        <v>849</v>
      </c>
      <c r="D10" s="5" t="s">
        <v>850</v>
      </c>
      <c r="E10" s="5">
        <v>1</v>
      </c>
      <c r="F10" s="5">
        <v>17874</v>
      </c>
      <c r="G10" s="5"/>
      <c r="H10" s="5" t="s">
        <v>96</v>
      </c>
      <c r="I10" s="5" t="s">
        <v>851</v>
      </c>
      <c r="J10" s="5">
        <v>6</v>
      </c>
      <c r="K10" s="5">
        <v>1</v>
      </c>
      <c r="L10" s="5" t="s">
        <v>186</v>
      </c>
      <c r="M10" s="5" t="s">
        <v>42</v>
      </c>
      <c r="N10" s="5">
        <f>((J10*400)+(K10*100))+L10</f>
        <v>2580</v>
      </c>
      <c r="O10" s="5" t="s">
        <v>43</v>
      </c>
      <c r="P10" s="5">
        <f>N10*O10</f>
        <v>322500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322500</v>
      </c>
      <c r="AH10" s="5">
        <f>AG10</f>
        <v>322500</v>
      </c>
      <c r="AI10" s="5">
        <v>0</v>
      </c>
      <c r="AJ10" s="5">
        <f>IF((AI10-AH10) &gt; 1,0,IF((AI10-AH10)&lt;0,AH10-AI10,AI10-AH10))</f>
        <v>322500</v>
      </c>
      <c r="AK10" s="5">
        <v>0.01</v>
      </c>
      <c r="AL10" s="5">
        <f>ROUND(AJ10*(AK10/100),2)</f>
        <v>32.25</v>
      </c>
    </row>
    <row r="11" spans="1:38" ht="17.25" x14ac:dyDescent="0.25">
      <c r="A11" s="5" t="s">
        <v>847</v>
      </c>
      <c r="B11" s="5" t="s">
        <v>848</v>
      </c>
      <c r="C11" s="5" t="s">
        <v>849</v>
      </c>
      <c r="D11" s="5" t="s">
        <v>850</v>
      </c>
      <c r="E11" s="5">
        <v>2</v>
      </c>
      <c r="F11" s="5">
        <v>20836</v>
      </c>
      <c r="G11" s="5" t="s">
        <v>852</v>
      </c>
      <c r="H11" s="5" t="s">
        <v>78</v>
      </c>
      <c r="I11" s="5" t="s">
        <v>853</v>
      </c>
      <c r="J11" s="5">
        <v>0</v>
      </c>
      <c r="K11" s="5">
        <v>1</v>
      </c>
      <c r="L11" s="5" t="s">
        <v>404</v>
      </c>
      <c r="M11" s="5" t="s">
        <v>42</v>
      </c>
      <c r="N11" s="5">
        <f>((J11*400)+(K11*100))+L11</f>
        <v>156</v>
      </c>
      <c r="O11" s="5" t="s">
        <v>288</v>
      </c>
      <c r="P11" s="5">
        <f>N11*O11</f>
        <v>93600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93600</v>
      </c>
      <c r="AH11" s="5">
        <f>AG11</f>
        <v>93600</v>
      </c>
      <c r="AI11" s="5">
        <v>50000000</v>
      </c>
      <c r="AJ11" s="5">
        <f>IF((AI11-AH11) &gt; 1,0,IF((AI11-AH11)&lt;0,AH11-AI11,AI11-AH11))</f>
        <v>0</v>
      </c>
      <c r="AK11" s="5">
        <v>0.01</v>
      </c>
      <c r="AL11" s="5">
        <f>ROUND(AJ11*(AK11/100),2)</f>
        <v>0</v>
      </c>
    </row>
    <row r="12" spans="1:38" ht="17.25" x14ac:dyDescent="0.25">
      <c r="A12" s="5" t="s">
        <v>847</v>
      </c>
      <c r="B12" s="5" t="s">
        <v>848</v>
      </c>
      <c r="C12" s="5" t="s">
        <v>849</v>
      </c>
      <c r="D12" s="5" t="s">
        <v>850</v>
      </c>
      <c r="E12" s="5">
        <v>3</v>
      </c>
      <c r="F12" s="5">
        <v>21750</v>
      </c>
      <c r="G12" s="5" t="s">
        <v>854</v>
      </c>
      <c r="H12" s="5" t="s">
        <v>78</v>
      </c>
      <c r="I12" s="5" t="s">
        <v>855</v>
      </c>
      <c r="J12" s="5">
        <v>6</v>
      </c>
      <c r="K12" s="5">
        <v>1</v>
      </c>
      <c r="L12" s="5" t="s">
        <v>421</v>
      </c>
      <c r="M12" s="5" t="s">
        <v>42</v>
      </c>
      <c r="N12" s="5">
        <f>((J12*400)+(K12*100))+L12</f>
        <v>2568</v>
      </c>
      <c r="O12" s="5" t="s">
        <v>226</v>
      </c>
      <c r="P12" s="5">
        <f>N12*O12</f>
        <v>385200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f>AF12+P12</f>
        <v>385200</v>
      </c>
      <c r="AH12" s="5">
        <f>AG12</f>
        <v>385200</v>
      </c>
      <c r="AI12" s="5">
        <v>50000000</v>
      </c>
      <c r="AJ12" s="5">
        <f>IF((AI12-AH12) &gt; 1,0,IF((AI12-AH12)&lt;0,AH12-AI12,AI12-AH12))</f>
        <v>0</v>
      </c>
      <c r="AK12" s="5">
        <v>0.01</v>
      </c>
      <c r="AL12" s="5">
        <f>ROUND(AJ12*(AK12/100),2)</f>
        <v>0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50</v>
      </c>
      <c r="AL13" s="5">
        <f>SUM(AL10:AL12)</f>
        <v>32.25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51</v>
      </c>
      <c r="AL14" s="5">
        <f>AL13*0.15</f>
        <v>4.8374999999999995</v>
      </c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52</v>
      </c>
      <c r="AL15" s="5">
        <f>AL13-AL14</f>
        <v>27.412500000000001</v>
      </c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 t="s">
        <v>53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54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55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56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856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857</v>
      </c>
      <c r="B10" s="5" t="s">
        <v>858</v>
      </c>
      <c r="C10" s="5" t="s">
        <v>859</v>
      </c>
      <c r="D10" s="5" t="s">
        <v>860</v>
      </c>
      <c r="E10" s="5">
        <v>1</v>
      </c>
      <c r="F10" s="5">
        <v>20137</v>
      </c>
      <c r="G10" s="5" t="s">
        <v>861</v>
      </c>
      <c r="H10" s="5" t="s">
        <v>40</v>
      </c>
      <c r="I10" s="5"/>
      <c r="J10" s="5">
        <v>12</v>
      </c>
      <c r="K10" s="5">
        <v>2</v>
      </c>
      <c r="L10" s="5" t="s">
        <v>388</v>
      </c>
      <c r="M10" s="5" t="s">
        <v>42</v>
      </c>
      <c r="N10" s="5">
        <f>((J10*400)+(K10*100))+L10</f>
        <v>5036</v>
      </c>
      <c r="O10" s="5" t="s">
        <v>226</v>
      </c>
      <c r="P10" s="5">
        <f>N10*O10</f>
        <v>755400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755400</v>
      </c>
      <c r="AH10" s="5">
        <f>AG10</f>
        <v>755400</v>
      </c>
      <c r="AI10" s="5">
        <v>0</v>
      </c>
      <c r="AJ10" s="5">
        <f>IF((AI10-AH10) &gt; 1,0,IF((AI10-AH10)&lt;0,AH10-AI10,AI10-AH10))</f>
        <v>755400</v>
      </c>
      <c r="AK10" s="5">
        <v>0.01</v>
      </c>
      <c r="AL10" s="5">
        <f>ROUND(AJ10*(AK10/100),2)</f>
        <v>75.540000000000006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75.540000000000006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11.331000000000001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64.209000000000003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862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863</v>
      </c>
      <c r="B10" s="5" t="s">
        <v>864</v>
      </c>
      <c r="C10" s="5" t="s">
        <v>865</v>
      </c>
      <c r="D10" s="5" t="s">
        <v>866</v>
      </c>
      <c r="E10" s="5">
        <v>1</v>
      </c>
      <c r="F10" s="5">
        <v>20537</v>
      </c>
      <c r="G10" s="5" t="s">
        <v>867</v>
      </c>
      <c r="H10" s="5" t="s">
        <v>40</v>
      </c>
      <c r="I10" s="5"/>
      <c r="J10" s="5">
        <v>10</v>
      </c>
      <c r="K10" s="5">
        <v>1</v>
      </c>
      <c r="L10" s="5" t="s">
        <v>868</v>
      </c>
      <c r="M10" s="5" t="s">
        <v>42</v>
      </c>
      <c r="N10" s="5">
        <f>((J10*400)+(K10*100))+L10</f>
        <v>4131</v>
      </c>
      <c r="O10" s="5" t="s">
        <v>43</v>
      </c>
      <c r="P10" s="5">
        <f>N10*O10</f>
        <v>516375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516375</v>
      </c>
      <c r="AH10" s="5">
        <f>AG10</f>
        <v>516375</v>
      </c>
      <c r="AI10" s="5">
        <v>0</v>
      </c>
      <c r="AJ10" s="5">
        <f>IF((AI10-AH10) &gt; 1,0,IF((AI10-AH10)&lt;0,AH10-AI10,AI10-AH10))</f>
        <v>516375</v>
      </c>
      <c r="AK10" s="5">
        <v>0.01</v>
      </c>
      <c r="AL10" s="5">
        <f>ROUND(AJ10*(AK10/100),2)</f>
        <v>51.64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51.64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7.7459999999999996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43.893999999999998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869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870</v>
      </c>
      <c r="B10" s="5" t="s">
        <v>871</v>
      </c>
      <c r="C10" s="5" t="s">
        <v>872</v>
      </c>
      <c r="D10" s="5" t="s">
        <v>873</v>
      </c>
      <c r="E10" s="5">
        <v>1</v>
      </c>
      <c r="F10" s="5">
        <v>20281</v>
      </c>
      <c r="G10" s="5" t="s">
        <v>874</v>
      </c>
      <c r="H10" s="5" t="s">
        <v>40</v>
      </c>
      <c r="I10" s="5"/>
      <c r="J10" s="5">
        <v>12</v>
      </c>
      <c r="K10" s="5">
        <v>3</v>
      </c>
      <c r="L10" s="5" t="s">
        <v>380</v>
      </c>
      <c r="M10" s="5" t="s">
        <v>42</v>
      </c>
      <c r="N10" s="5">
        <f>((J10*400)+(K10*100))+L10</f>
        <v>5128</v>
      </c>
      <c r="O10" s="5" t="s">
        <v>43</v>
      </c>
      <c r="P10" s="5">
        <f>N10*O10</f>
        <v>641000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641000</v>
      </c>
      <c r="AH10" s="5">
        <f>AG10</f>
        <v>641000</v>
      </c>
      <c r="AI10" s="5">
        <v>0</v>
      </c>
      <c r="AJ10" s="5">
        <f>IF((AI10-AH10) &gt; 1,0,IF((AI10-AH10)&lt;0,AH10-AI10,AI10-AH10))</f>
        <v>641000</v>
      </c>
      <c r="AK10" s="5">
        <v>0.01</v>
      </c>
      <c r="AL10" s="5">
        <f>ROUND(AJ10*(AK10/100),2)</f>
        <v>64.099999999999994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64.099999999999994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9.6149999999999984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54.484999999999999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875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876</v>
      </c>
      <c r="B10" s="5"/>
      <c r="C10" s="5" t="s">
        <v>877</v>
      </c>
      <c r="D10" s="5" t="s">
        <v>878</v>
      </c>
      <c r="E10" s="5">
        <v>1</v>
      </c>
      <c r="F10" s="5">
        <v>17927</v>
      </c>
      <c r="G10" s="5" t="s">
        <v>879</v>
      </c>
      <c r="H10" s="5" t="s">
        <v>40</v>
      </c>
      <c r="I10" s="5" t="s">
        <v>880</v>
      </c>
      <c r="J10" s="5">
        <v>11</v>
      </c>
      <c r="K10" s="5">
        <v>1</v>
      </c>
      <c r="L10" s="5" t="s">
        <v>881</v>
      </c>
      <c r="M10" s="5" t="s">
        <v>42</v>
      </c>
      <c r="N10" s="5">
        <f>((J10*400)+(K10*100))+L10</f>
        <v>4534</v>
      </c>
      <c r="O10" s="5" t="s">
        <v>43</v>
      </c>
      <c r="P10" s="5">
        <f>N10*O10</f>
        <v>566750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566750</v>
      </c>
      <c r="AH10" s="5">
        <f>AG10</f>
        <v>566750</v>
      </c>
      <c r="AI10" s="5">
        <v>0</v>
      </c>
      <c r="AJ10" s="5">
        <f>IF((AI10-AH10) &gt; 1,0,IF((AI10-AH10)&lt;0,AH10-AI10,AI10-AH10))</f>
        <v>566750</v>
      </c>
      <c r="AK10" s="5">
        <v>0.01</v>
      </c>
      <c r="AL10" s="5">
        <f>ROUND(AJ10*(AK10/100),2)</f>
        <v>56.68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56.68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8.5019999999999989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48.177999999999997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L21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129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130</v>
      </c>
      <c r="B10" s="5" t="s">
        <v>131</v>
      </c>
      <c r="C10" s="5" t="s">
        <v>132</v>
      </c>
      <c r="D10" s="5" t="s">
        <v>133</v>
      </c>
      <c r="E10" s="5">
        <v>1</v>
      </c>
      <c r="F10" s="5">
        <v>20572</v>
      </c>
      <c r="G10" s="5"/>
      <c r="H10" s="5" t="s">
        <v>40</v>
      </c>
      <c r="I10" s="5" t="s">
        <v>134</v>
      </c>
      <c r="J10" s="5">
        <v>21</v>
      </c>
      <c r="K10" s="5">
        <v>2</v>
      </c>
      <c r="L10" s="5" t="s">
        <v>135</v>
      </c>
      <c r="M10" s="5" t="s">
        <v>42</v>
      </c>
      <c r="N10" s="5">
        <f>((J10*400)+(K10*100))+L10</f>
        <v>8617</v>
      </c>
      <c r="O10" s="5" t="s">
        <v>43</v>
      </c>
      <c r="P10" s="5">
        <f>N10*O10</f>
        <v>1077125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1077125</v>
      </c>
      <c r="AH10" s="5">
        <f>AG10</f>
        <v>1077125</v>
      </c>
      <c r="AI10" s="5">
        <v>0</v>
      </c>
      <c r="AJ10" s="5">
        <f>IF((AI10-AH10) &gt; 1,0,IF((AI10-AH10)&lt;0,AH10-AI10,AI10-AH10))</f>
        <v>1077125</v>
      </c>
      <c r="AK10" s="5">
        <v>0.01</v>
      </c>
      <c r="AL10" s="5">
        <f>ROUND(AJ10*(AK10/100),2)</f>
        <v>107.71</v>
      </c>
    </row>
    <row r="11" spans="1:38" ht="17.25" x14ac:dyDescent="0.25">
      <c r="A11" s="5" t="s">
        <v>130</v>
      </c>
      <c r="B11" s="5" t="s">
        <v>131</v>
      </c>
      <c r="C11" s="5" t="s">
        <v>132</v>
      </c>
      <c r="D11" s="5" t="s">
        <v>133</v>
      </c>
      <c r="E11" s="5">
        <v>2</v>
      </c>
      <c r="F11" s="5">
        <v>20575</v>
      </c>
      <c r="G11" s="5"/>
      <c r="H11" s="5" t="s">
        <v>40</v>
      </c>
      <c r="I11" s="5" t="s">
        <v>136</v>
      </c>
      <c r="J11" s="5">
        <v>10</v>
      </c>
      <c r="K11" s="5">
        <v>1</v>
      </c>
      <c r="L11" s="5" t="s">
        <v>137</v>
      </c>
      <c r="M11" s="5" t="s">
        <v>42</v>
      </c>
      <c r="N11" s="5">
        <f>((J11*400)+(K11*100))+L11</f>
        <v>4178</v>
      </c>
      <c r="O11" s="5" t="s">
        <v>43</v>
      </c>
      <c r="P11" s="5">
        <f>N11*O11</f>
        <v>522250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522250</v>
      </c>
      <c r="AH11" s="5">
        <f>AG11</f>
        <v>522250</v>
      </c>
      <c r="AI11" s="5">
        <v>0</v>
      </c>
      <c r="AJ11" s="5">
        <f>IF((AI11-AH11) &gt; 1,0,IF((AI11-AH11)&lt;0,AH11-AI11,AI11-AH11))</f>
        <v>522250</v>
      </c>
      <c r="AK11" s="5">
        <v>0.01</v>
      </c>
      <c r="AL11" s="5">
        <f>ROUND(AJ11*(AK11/100),2)</f>
        <v>52.23</v>
      </c>
    </row>
    <row r="12" spans="1:38" ht="17.25" x14ac:dyDescent="0.25">
      <c r="A12" s="5" t="s">
        <v>130</v>
      </c>
      <c r="B12" s="5" t="s">
        <v>131</v>
      </c>
      <c r="C12" s="5" t="s">
        <v>132</v>
      </c>
      <c r="D12" s="5" t="s">
        <v>133</v>
      </c>
      <c r="E12" s="5">
        <v>3</v>
      </c>
      <c r="F12" s="5">
        <v>20696</v>
      </c>
      <c r="G12" s="5"/>
      <c r="H12" s="5" t="s">
        <v>40</v>
      </c>
      <c r="I12" s="5" t="s">
        <v>138</v>
      </c>
      <c r="J12" s="5">
        <v>15</v>
      </c>
      <c r="K12" s="5">
        <v>3</v>
      </c>
      <c r="L12" s="5" t="s">
        <v>139</v>
      </c>
      <c r="M12" s="5" t="s">
        <v>42</v>
      </c>
      <c r="N12" s="5">
        <f>((J12*400)+(K12*100))+L12</f>
        <v>6301</v>
      </c>
      <c r="O12" s="5" t="s">
        <v>43</v>
      </c>
      <c r="P12" s="5">
        <f>N12*O12</f>
        <v>787625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f>AF12+P12</f>
        <v>787625</v>
      </c>
      <c r="AH12" s="5">
        <f>AG12</f>
        <v>787625</v>
      </c>
      <c r="AI12" s="5">
        <v>0</v>
      </c>
      <c r="AJ12" s="5">
        <f>IF((AI12-AH12) &gt; 1,0,IF((AI12-AH12)&lt;0,AH12-AI12,AI12-AH12))</f>
        <v>787625</v>
      </c>
      <c r="AK12" s="5">
        <v>0.01</v>
      </c>
      <c r="AL12" s="5">
        <f>ROUND(AJ12*(AK12/100),2)</f>
        <v>78.760000000000005</v>
      </c>
    </row>
    <row r="13" spans="1:38" ht="17.25" x14ac:dyDescent="0.25">
      <c r="A13" s="5" t="s">
        <v>130</v>
      </c>
      <c r="B13" s="5" t="s">
        <v>131</v>
      </c>
      <c r="C13" s="5" t="s">
        <v>132</v>
      </c>
      <c r="D13" s="5" t="s">
        <v>133</v>
      </c>
      <c r="E13" s="5">
        <v>4</v>
      </c>
      <c r="F13" s="5">
        <v>18969</v>
      </c>
      <c r="G13" s="5" t="s">
        <v>140</v>
      </c>
      <c r="H13" s="5" t="s">
        <v>78</v>
      </c>
      <c r="I13" s="5" t="s">
        <v>141</v>
      </c>
      <c r="J13" s="5">
        <v>3</v>
      </c>
      <c r="K13" s="5">
        <v>3</v>
      </c>
      <c r="L13" s="5" t="s">
        <v>142</v>
      </c>
      <c r="M13" s="5" t="s">
        <v>42</v>
      </c>
      <c r="N13" s="5">
        <f>((J13*400)+(K13*100))+L13</f>
        <v>1592</v>
      </c>
      <c r="O13" s="5" t="s">
        <v>143</v>
      </c>
      <c r="P13" s="5">
        <f>N13*O13</f>
        <v>206960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>
        <f>AF13+P13</f>
        <v>206960</v>
      </c>
      <c r="AH13" s="5">
        <f>AG13</f>
        <v>206960</v>
      </c>
      <c r="AI13" s="5">
        <v>50000000</v>
      </c>
      <c r="AJ13" s="5">
        <f>IF((AI13-AH13) &gt; 1,0,IF((AI13-AH13)&lt;0,AH13-AI13,AI13-AH13))</f>
        <v>0</v>
      </c>
      <c r="AK13" s="5">
        <v>0.01</v>
      </c>
      <c r="AL13" s="5">
        <f>ROUND(AJ13*(AK13/100),2)</f>
        <v>0</v>
      </c>
    </row>
    <row r="14" spans="1:38" ht="17.25" x14ac:dyDescent="0.25">
      <c r="A14" s="5" t="s">
        <v>130</v>
      </c>
      <c r="B14" s="5" t="s">
        <v>131</v>
      </c>
      <c r="C14" s="5" t="s">
        <v>132</v>
      </c>
      <c r="D14" s="5" t="s">
        <v>133</v>
      </c>
      <c r="E14" s="5">
        <v>5</v>
      </c>
      <c r="F14" s="5">
        <v>20812</v>
      </c>
      <c r="G14" s="5" t="s">
        <v>144</v>
      </c>
      <c r="H14" s="5" t="s">
        <v>78</v>
      </c>
      <c r="I14" s="5" t="s">
        <v>145</v>
      </c>
      <c r="J14" s="5">
        <v>1</v>
      </c>
      <c r="K14" s="5">
        <v>2</v>
      </c>
      <c r="L14" s="5" t="s">
        <v>146</v>
      </c>
      <c r="M14" s="5" t="s">
        <v>42</v>
      </c>
      <c r="N14" s="5">
        <f>((J14*400)+(K14*100))+L14</f>
        <v>630</v>
      </c>
      <c r="O14" s="5" t="s">
        <v>99</v>
      </c>
      <c r="P14" s="5">
        <f>N14*O14</f>
        <v>315000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>
        <f>AF14+P14</f>
        <v>315000</v>
      </c>
      <c r="AH14" s="5">
        <f>AG14</f>
        <v>315000</v>
      </c>
      <c r="AI14" s="5">
        <v>50000000</v>
      </c>
      <c r="AJ14" s="5">
        <f>IF((AI14-AH14) &gt; 1,0,IF((AI14-AH14)&lt;0,AH14-AI14,AI14-AH14))</f>
        <v>0</v>
      </c>
      <c r="AK14" s="5">
        <v>0.01</v>
      </c>
      <c r="AL14" s="5">
        <f>ROUND(AJ14*(AK14/100),2)</f>
        <v>0</v>
      </c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50</v>
      </c>
      <c r="AL15" s="5">
        <f>SUM(AL10:AL14)</f>
        <v>238.7</v>
      </c>
    </row>
    <row r="16" spans="1:38" ht="17.2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 t="s">
        <v>51</v>
      </c>
      <c r="AL16" s="5">
        <f>AL15*0.15</f>
        <v>35.805</v>
      </c>
    </row>
    <row r="17" spans="1:38" ht="17.2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 t="s">
        <v>52</v>
      </c>
      <c r="AL17" s="5">
        <f>AL15-AL16</f>
        <v>202.89499999999998</v>
      </c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 t="s">
        <v>53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54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ht="17.25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 t="s">
        <v>55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ht="17.25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 t="s">
        <v>56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882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883</v>
      </c>
      <c r="B10" s="5" t="s">
        <v>884</v>
      </c>
      <c r="C10" s="5" t="s">
        <v>885</v>
      </c>
      <c r="D10" s="5" t="s">
        <v>886</v>
      </c>
      <c r="E10" s="5">
        <v>1</v>
      </c>
      <c r="F10" s="5">
        <v>21441</v>
      </c>
      <c r="G10" s="5" t="s">
        <v>887</v>
      </c>
      <c r="H10" s="5" t="s">
        <v>40</v>
      </c>
      <c r="I10" s="5" t="s">
        <v>888</v>
      </c>
      <c r="J10" s="5">
        <v>4</v>
      </c>
      <c r="K10" s="5">
        <v>0</v>
      </c>
      <c r="L10" s="5" t="s">
        <v>315</v>
      </c>
      <c r="M10" s="5" t="s">
        <v>42</v>
      </c>
      <c r="N10" s="5">
        <f>((J10*400)+(K10*100))+L10</f>
        <v>1619</v>
      </c>
      <c r="O10" s="5" t="s">
        <v>226</v>
      </c>
      <c r="P10" s="5">
        <f>N10*O10</f>
        <v>242850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242850</v>
      </c>
      <c r="AH10" s="5">
        <f>AG10</f>
        <v>242850</v>
      </c>
      <c r="AI10" s="5">
        <v>0</v>
      </c>
      <c r="AJ10" s="5">
        <f>IF((AI10-AH10) &gt; 1,0,IF((AI10-AH10)&lt;0,AH10-AI10,AI10-AH10))</f>
        <v>242850</v>
      </c>
      <c r="AK10" s="5">
        <v>0.01</v>
      </c>
      <c r="AL10" s="5">
        <f>ROUND(AJ10*(AK10/100),2)</f>
        <v>24.29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24.29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3.6434999999999995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20.6465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pageSetUpPr fitToPage="1"/>
  </sheetPr>
  <dimension ref="A1:AL20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889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890</v>
      </c>
      <c r="B10" s="5" t="s">
        <v>891</v>
      </c>
      <c r="C10" s="5" t="s">
        <v>892</v>
      </c>
      <c r="D10" s="5" t="s">
        <v>893</v>
      </c>
      <c r="E10" s="5">
        <v>1</v>
      </c>
      <c r="F10" s="5">
        <v>20829</v>
      </c>
      <c r="G10" s="5" t="s">
        <v>894</v>
      </c>
      <c r="H10" s="5" t="s">
        <v>78</v>
      </c>
      <c r="I10" s="5" t="s">
        <v>895</v>
      </c>
      <c r="J10" s="5">
        <v>3</v>
      </c>
      <c r="K10" s="5">
        <v>1</v>
      </c>
      <c r="L10" s="5" t="s">
        <v>778</v>
      </c>
      <c r="M10" s="5" t="s">
        <v>42</v>
      </c>
      <c r="N10" s="5">
        <f>((J10*400)+(K10*100))+L10</f>
        <v>1347</v>
      </c>
      <c r="O10" s="5" t="s">
        <v>226</v>
      </c>
      <c r="P10" s="5">
        <f>N10*O10</f>
        <v>202050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202050</v>
      </c>
      <c r="AH10" s="5">
        <f>AG10</f>
        <v>202050</v>
      </c>
      <c r="AI10" s="5">
        <v>50000000</v>
      </c>
      <c r="AJ10" s="5">
        <f>IF((AI10-AH10) &gt; 1,0,IF((AI10-AH10)&lt;0,AH10-AI10,AI10-AH10))</f>
        <v>0</v>
      </c>
      <c r="AK10" s="5">
        <v>0.01</v>
      </c>
      <c r="AL10" s="5">
        <f>ROUND(AJ10*(AK10/100),2)</f>
        <v>0</v>
      </c>
    </row>
    <row r="11" spans="1:38" ht="17.25" x14ac:dyDescent="0.25">
      <c r="A11" s="5" t="s">
        <v>890</v>
      </c>
      <c r="B11" s="5" t="s">
        <v>891</v>
      </c>
      <c r="C11" s="5" t="s">
        <v>892</v>
      </c>
      <c r="D11" s="5" t="s">
        <v>893</v>
      </c>
      <c r="E11" s="5">
        <v>2</v>
      </c>
      <c r="F11" s="5">
        <v>22087</v>
      </c>
      <c r="G11" s="5" t="s">
        <v>896</v>
      </c>
      <c r="H11" s="5" t="s">
        <v>78</v>
      </c>
      <c r="I11" s="5" t="s">
        <v>897</v>
      </c>
      <c r="J11" s="5">
        <v>0</v>
      </c>
      <c r="K11" s="5">
        <v>3</v>
      </c>
      <c r="L11" s="5" t="s">
        <v>473</v>
      </c>
      <c r="M11" s="5" t="s">
        <v>42</v>
      </c>
      <c r="N11" s="5">
        <f>((J11*400)+(K11*100))+L11</f>
        <v>322</v>
      </c>
      <c r="O11" s="5" t="s">
        <v>43</v>
      </c>
      <c r="P11" s="5">
        <f>N11*O11</f>
        <v>40250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40250</v>
      </c>
      <c r="AH11" s="5">
        <f>AG11</f>
        <v>40250</v>
      </c>
      <c r="AI11" s="5">
        <v>50000000</v>
      </c>
      <c r="AJ11" s="5">
        <f>IF((AI11-AH11) &gt; 1,0,IF((AI11-AH11)&lt;0,AH11-AI11,AI11-AH11))</f>
        <v>0</v>
      </c>
      <c r="AK11" s="5">
        <v>0.01</v>
      </c>
      <c r="AL11" s="5">
        <f>ROUND(AJ11*(AK11/100),2)</f>
        <v>0</v>
      </c>
    </row>
    <row r="12" spans="1:38" ht="17.25" x14ac:dyDescent="0.25">
      <c r="A12" s="5" t="s">
        <v>890</v>
      </c>
      <c r="B12" s="5" t="s">
        <v>891</v>
      </c>
      <c r="C12" s="5" t="s">
        <v>892</v>
      </c>
      <c r="D12" s="5" t="s">
        <v>893</v>
      </c>
      <c r="E12" s="5">
        <v>3</v>
      </c>
      <c r="F12" s="5">
        <v>20308</v>
      </c>
      <c r="G12" s="5" t="s">
        <v>898</v>
      </c>
      <c r="H12" s="5" t="s">
        <v>96</v>
      </c>
      <c r="I12" s="5" t="s">
        <v>899</v>
      </c>
      <c r="J12" s="5">
        <v>0</v>
      </c>
      <c r="K12" s="5">
        <v>0</v>
      </c>
      <c r="L12" s="5" t="s">
        <v>510</v>
      </c>
      <c r="M12" s="5" t="s">
        <v>42</v>
      </c>
      <c r="N12" s="5">
        <f>((J12*400)+(K12*100))+L12</f>
        <v>84</v>
      </c>
      <c r="O12" s="5" t="s">
        <v>82</v>
      </c>
      <c r="P12" s="5">
        <f>N12*O12</f>
        <v>29400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f>AF12+P12</f>
        <v>29400</v>
      </c>
      <c r="AH12" s="5">
        <f>AG12</f>
        <v>29400</v>
      </c>
      <c r="AI12" s="5">
        <v>0</v>
      </c>
      <c r="AJ12" s="5">
        <f>IF((AI12-AH12) &gt; 1,0,IF((AI12-AH12)&lt;0,AH12-AI12,AI12-AH12))</f>
        <v>29400</v>
      </c>
      <c r="AK12" s="5">
        <v>0.01</v>
      </c>
      <c r="AL12" s="5">
        <f>ROUND(AJ12*(AK12/100),2)</f>
        <v>2.94</v>
      </c>
    </row>
    <row r="13" spans="1:38" ht="17.25" x14ac:dyDescent="0.25">
      <c r="A13" s="5" t="s">
        <v>890</v>
      </c>
      <c r="B13" s="5" t="s">
        <v>891</v>
      </c>
      <c r="C13" s="5" t="s">
        <v>892</v>
      </c>
      <c r="D13" s="5" t="s">
        <v>893</v>
      </c>
      <c r="E13" s="5">
        <v>4</v>
      </c>
      <c r="F13" s="5">
        <v>18647</v>
      </c>
      <c r="G13" s="5" t="s">
        <v>900</v>
      </c>
      <c r="H13" s="5" t="s">
        <v>96</v>
      </c>
      <c r="I13" s="5" t="s">
        <v>901</v>
      </c>
      <c r="J13" s="5">
        <v>0</v>
      </c>
      <c r="K13" s="5">
        <v>0</v>
      </c>
      <c r="L13" s="5" t="s">
        <v>445</v>
      </c>
      <c r="M13" s="5" t="s">
        <v>42</v>
      </c>
      <c r="N13" s="5">
        <f>((J13*400)+(K13*100))+L13</f>
        <v>81</v>
      </c>
      <c r="O13" s="5" t="s">
        <v>82</v>
      </c>
      <c r="P13" s="5">
        <f>N13*O13</f>
        <v>28350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>
        <f>AF13+P13</f>
        <v>28350</v>
      </c>
      <c r="AH13" s="5">
        <f>AG13</f>
        <v>28350</v>
      </c>
      <c r="AI13" s="5">
        <v>0</v>
      </c>
      <c r="AJ13" s="5">
        <f>IF((AI13-AH13) &gt; 1,0,IF((AI13-AH13)&lt;0,AH13-AI13,AI13-AH13))</f>
        <v>28350</v>
      </c>
      <c r="AK13" s="5">
        <v>0.01</v>
      </c>
      <c r="AL13" s="5">
        <f>ROUND(AJ13*(AK13/100),2)</f>
        <v>2.84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50</v>
      </c>
      <c r="AL14" s="5">
        <f>SUM(AL10:AL13)</f>
        <v>5.7799999999999994</v>
      </c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51</v>
      </c>
      <c r="AL15" s="5">
        <f>AL14*0.15</f>
        <v>0.86699999999999988</v>
      </c>
    </row>
    <row r="16" spans="1:38" ht="17.2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 t="s">
        <v>52</v>
      </c>
      <c r="AL16" s="5">
        <f>AL14-AL15</f>
        <v>4.9129999999999994</v>
      </c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 t="s">
        <v>53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54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55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ht="17.25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 t="s">
        <v>56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902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903</v>
      </c>
      <c r="B10" s="5" t="s">
        <v>904</v>
      </c>
      <c r="C10" s="5" t="s">
        <v>905</v>
      </c>
      <c r="D10" s="5" t="s">
        <v>906</v>
      </c>
      <c r="E10" s="5">
        <v>1</v>
      </c>
      <c r="F10" s="5">
        <v>20666</v>
      </c>
      <c r="G10" s="5"/>
      <c r="H10" s="5" t="s">
        <v>40</v>
      </c>
      <c r="I10" s="5"/>
      <c r="J10" s="5">
        <v>6</v>
      </c>
      <c r="K10" s="5">
        <v>0</v>
      </c>
      <c r="L10" s="5" t="s">
        <v>907</v>
      </c>
      <c r="M10" s="5" t="s">
        <v>42</v>
      </c>
      <c r="N10" s="5">
        <f>((J10*400)+(K10*100))+L10</f>
        <v>2438</v>
      </c>
      <c r="O10" s="5" t="s">
        <v>43</v>
      </c>
      <c r="P10" s="5">
        <f>N10*O10</f>
        <v>304750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304750</v>
      </c>
      <c r="AH10" s="5">
        <f>AG10</f>
        <v>304750</v>
      </c>
      <c r="AI10" s="5">
        <v>0</v>
      </c>
      <c r="AJ10" s="5">
        <f>IF((AI10-AH10) &gt; 1,0,IF((AI10-AH10)&lt;0,AH10-AI10,AI10-AH10))</f>
        <v>304750</v>
      </c>
      <c r="AK10" s="5">
        <v>0.01</v>
      </c>
      <c r="AL10" s="5">
        <f>ROUND(AJ10*(AK10/100),2)</f>
        <v>30.48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30.48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4.5720000000000001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25.908000000000001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pageSetUpPr fitToPage="1"/>
  </sheetPr>
  <dimension ref="A1:AL19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908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909</v>
      </c>
      <c r="B10" s="5" t="s">
        <v>910</v>
      </c>
      <c r="C10" s="5" t="s">
        <v>911</v>
      </c>
      <c r="D10" s="5" t="s">
        <v>912</v>
      </c>
      <c r="E10" s="5">
        <v>1</v>
      </c>
      <c r="F10" s="5">
        <v>21028</v>
      </c>
      <c r="G10" s="5" t="s">
        <v>913</v>
      </c>
      <c r="H10" s="5" t="s">
        <v>78</v>
      </c>
      <c r="I10" s="5" t="s">
        <v>914</v>
      </c>
      <c r="J10" s="5">
        <v>1</v>
      </c>
      <c r="K10" s="5">
        <v>0</v>
      </c>
      <c r="L10" s="5" t="s">
        <v>41</v>
      </c>
      <c r="M10" s="5" t="s">
        <v>42</v>
      </c>
      <c r="N10" s="5">
        <f>((J10*400)+(K10*100))+L10</f>
        <v>453</v>
      </c>
      <c r="O10" s="5" t="s">
        <v>226</v>
      </c>
      <c r="P10" s="5">
        <f>N10*O10</f>
        <v>67950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67950</v>
      </c>
      <c r="AH10" s="5">
        <f>AG10</f>
        <v>67950</v>
      </c>
      <c r="AI10" s="5">
        <v>50000000</v>
      </c>
      <c r="AJ10" s="5">
        <f>IF((AI10-AH10) &gt; 1,0,IF((AI10-AH10)&lt;0,AH10-AI10,AI10-AH10))</f>
        <v>0</v>
      </c>
      <c r="AK10" s="5">
        <v>0.01</v>
      </c>
      <c r="AL10" s="5">
        <f>ROUND(AJ10*(AK10/100),2)</f>
        <v>0</v>
      </c>
    </row>
    <row r="11" spans="1:38" ht="17.25" x14ac:dyDescent="0.25">
      <c r="A11" s="5" t="s">
        <v>909</v>
      </c>
      <c r="B11" s="5" t="s">
        <v>910</v>
      </c>
      <c r="C11" s="5" t="s">
        <v>911</v>
      </c>
      <c r="D11" s="5" t="s">
        <v>912</v>
      </c>
      <c r="E11" s="5">
        <v>2</v>
      </c>
      <c r="F11" s="5">
        <v>20483</v>
      </c>
      <c r="G11" s="5" t="s">
        <v>915</v>
      </c>
      <c r="H11" s="5" t="s">
        <v>96</v>
      </c>
      <c r="I11" s="5" t="s">
        <v>916</v>
      </c>
      <c r="J11" s="5">
        <v>2</v>
      </c>
      <c r="K11" s="5">
        <v>3</v>
      </c>
      <c r="L11" s="5" t="s">
        <v>349</v>
      </c>
      <c r="M11" s="5" t="s">
        <v>42</v>
      </c>
      <c r="N11" s="5">
        <f>((J11*400)+(K11*100))+L11</f>
        <v>1110</v>
      </c>
      <c r="O11" s="5" t="s">
        <v>226</v>
      </c>
      <c r="P11" s="5">
        <f>N11*O11</f>
        <v>166500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166500</v>
      </c>
      <c r="AH11" s="5">
        <f>AG11</f>
        <v>166500</v>
      </c>
      <c r="AI11" s="5">
        <v>0</v>
      </c>
      <c r="AJ11" s="5">
        <f>IF((AI11-AH11) &gt; 1,0,IF((AI11-AH11)&lt;0,AH11-AI11,AI11-AH11))</f>
        <v>166500</v>
      </c>
      <c r="AK11" s="5">
        <v>0.01</v>
      </c>
      <c r="AL11" s="5">
        <f>ROUND(AJ11*(AK11/100),2)</f>
        <v>16.649999999999999</v>
      </c>
    </row>
    <row r="12" spans="1:38" ht="17.25" x14ac:dyDescent="0.25">
      <c r="A12" s="5" t="s">
        <v>909</v>
      </c>
      <c r="B12" s="5" t="s">
        <v>910</v>
      </c>
      <c r="C12" s="5" t="s">
        <v>911</v>
      </c>
      <c r="D12" s="5" t="s">
        <v>912</v>
      </c>
      <c r="E12" s="5">
        <v>3</v>
      </c>
      <c r="F12" s="5">
        <v>21572</v>
      </c>
      <c r="G12" s="5" t="s">
        <v>917</v>
      </c>
      <c r="H12" s="5" t="s">
        <v>96</v>
      </c>
      <c r="I12" s="5" t="s">
        <v>918</v>
      </c>
      <c r="J12" s="5">
        <v>6</v>
      </c>
      <c r="K12" s="5">
        <v>0</v>
      </c>
      <c r="L12" s="5" t="s">
        <v>919</v>
      </c>
      <c r="M12" s="5" t="s">
        <v>42</v>
      </c>
      <c r="N12" s="5">
        <f>((J12*400)+(K12*100))+L12</f>
        <v>2474</v>
      </c>
      <c r="O12" s="5" t="s">
        <v>226</v>
      </c>
      <c r="P12" s="5">
        <f>N12*O12</f>
        <v>371100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f>AF12+P12</f>
        <v>371100</v>
      </c>
      <c r="AH12" s="5">
        <f>AG12</f>
        <v>371100</v>
      </c>
      <c r="AI12" s="5">
        <v>0</v>
      </c>
      <c r="AJ12" s="5">
        <f>IF((AI12-AH12) &gt; 1,0,IF((AI12-AH12)&lt;0,AH12-AI12,AI12-AH12))</f>
        <v>371100</v>
      </c>
      <c r="AK12" s="5">
        <v>0.01</v>
      </c>
      <c r="AL12" s="5">
        <f>ROUND(AJ12*(AK12/100),2)</f>
        <v>37.11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50</v>
      </c>
      <c r="AL13" s="5">
        <f>SUM(AL10:AL12)</f>
        <v>53.76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51</v>
      </c>
      <c r="AL14" s="5">
        <f>AL13*0.15</f>
        <v>8.0640000000000001</v>
      </c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52</v>
      </c>
      <c r="AL15" s="5">
        <f>AL13-AL14</f>
        <v>45.695999999999998</v>
      </c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 t="s">
        <v>53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54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55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56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pageSetUpPr fitToPage="1"/>
  </sheetPr>
  <dimension ref="A1:AL23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920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921</v>
      </c>
      <c r="B10" s="5" t="s">
        <v>922</v>
      </c>
      <c r="C10" s="5" t="s">
        <v>923</v>
      </c>
      <c r="D10" s="5" t="s">
        <v>924</v>
      </c>
      <c r="E10" s="5">
        <v>1</v>
      </c>
      <c r="F10" s="5">
        <v>21067</v>
      </c>
      <c r="G10" s="5" t="s">
        <v>925</v>
      </c>
      <c r="H10" s="5" t="s">
        <v>96</v>
      </c>
      <c r="I10" s="5" t="s">
        <v>926</v>
      </c>
      <c r="J10" s="5">
        <v>0</v>
      </c>
      <c r="K10" s="5">
        <v>0</v>
      </c>
      <c r="L10" s="5" t="s">
        <v>335</v>
      </c>
      <c r="M10" s="5" t="s">
        <v>42</v>
      </c>
      <c r="N10" s="5">
        <f t="shared" ref="N10:N16" si="0">((J10*400)+(K10*100))+L10</f>
        <v>82</v>
      </c>
      <c r="O10" s="5" t="s">
        <v>63</v>
      </c>
      <c r="P10" s="5">
        <f t="shared" ref="P10:P16" si="1">N10*O10</f>
        <v>6150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 t="shared" ref="AG10:AG16" si="2">AF10+P10</f>
        <v>6150</v>
      </c>
      <c r="AH10" s="5">
        <f t="shared" ref="AH10:AH16" si="3">AG10</f>
        <v>6150</v>
      </c>
      <c r="AI10" s="5">
        <v>0</v>
      </c>
      <c r="AJ10" s="5">
        <f t="shared" ref="AJ10:AJ16" si="4">IF((AI10-AH10) &gt; 1,0,IF((AI10-AH10)&lt;0,AH10-AI10,AI10-AH10))</f>
        <v>6150</v>
      </c>
      <c r="AK10" s="5">
        <v>0.01</v>
      </c>
      <c r="AL10" s="5">
        <f t="shared" ref="AL10:AL16" si="5">ROUND(AJ10*(AK10/100),2)</f>
        <v>0.62</v>
      </c>
    </row>
    <row r="11" spans="1:38" ht="17.25" x14ac:dyDescent="0.25">
      <c r="A11" s="5" t="s">
        <v>921</v>
      </c>
      <c r="B11" s="5" t="s">
        <v>922</v>
      </c>
      <c r="C11" s="5" t="s">
        <v>923</v>
      </c>
      <c r="D11" s="5" t="s">
        <v>924</v>
      </c>
      <c r="E11" s="5">
        <v>2</v>
      </c>
      <c r="F11" s="5">
        <v>19048</v>
      </c>
      <c r="G11" s="5" t="s">
        <v>927</v>
      </c>
      <c r="H11" s="5" t="s">
        <v>96</v>
      </c>
      <c r="I11" s="5" t="s">
        <v>928</v>
      </c>
      <c r="J11" s="5">
        <v>0</v>
      </c>
      <c r="K11" s="5">
        <v>1</v>
      </c>
      <c r="L11" s="5" t="s">
        <v>183</v>
      </c>
      <c r="M11" s="5" t="s">
        <v>42</v>
      </c>
      <c r="N11" s="5">
        <f t="shared" si="0"/>
        <v>111</v>
      </c>
      <c r="O11" s="5" t="s">
        <v>63</v>
      </c>
      <c r="P11" s="5">
        <f t="shared" si="1"/>
        <v>8325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 t="shared" si="2"/>
        <v>8325</v>
      </c>
      <c r="AH11" s="5">
        <f t="shared" si="3"/>
        <v>8325</v>
      </c>
      <c r="AI11" s="5">
        <v>0</v>
      </c>
      <c r="AJ11" s="5">
        <f t="shared" si="4"/>
        <v>8325</v>
      </c>
      <c r="AK11" s="5">
        <v>0.01</v>
      </c>
      <c r="AL11" s="5">
        <f t="shared" si="5"/>
        <v>0.83</v>
      </c>
    </row>
    <row r="12" spans="1:38" ht="17.25" x14ac:dyDescent="0.25">
      <c r="A12" s="5" t="s">
        <v>921</v>
      </c>
      <c r="B12" s="5" t="s">
        <v>922</v>
      </c>
      <c r="C12" s="5" t="s">
        <v>923</v>
      </c>
      <c r="D12" s="5" t="s">
        <v>924</v>
      </c>
      <c r="E12" s="5">
        <v>3</v>
      </c>
      <c r="F12" s="5">
        <v>18017</v>
      </c>
      <c r="G12" s="5" t="s">
        <v>929</v>
      </c>
      <c r="H12" s="5" t="s">
        <v>96</v>
      </c>
      <c r="I12" s="5" t="s">
        <v>930</v>
      </c>
      <c r="J12" s="5">
        <v>0</v>
      </c>
      <c r="K12" s="5">
        <v>1</v>
      </c>
      <c r="L12" s="5" t="s">
        <v>183</v>
      </c>
      <c r="M12" s="5" t="s">
        <v>42</v>
      </c>
      <c r="N12" s="5">
        <f t="shared" si="0"/>
        <v>111</v>
      </c>
      <c r="O12" s="5" t="s">
        <v>63</v>
      </c>
      <c r="P12" s="5">
        <f t="shared" si="1"/>
        <v>8325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f t="shared" si="2"/>
        <v>8325</v>
      </c>
      <c r="AH12" s="5">
        <f t="shared" si="3"/>
        <v>8325</v>
      </c>
      <c r="AI12" s="5">
        <v>0</v>
      </c>
      <c r="AJ12" s="5">
        <f t="shared" si="4"/>
        <v>8325</v>
      </c>
      <c r="AK12" s="5">
        <v>0.01</v>
      </c>
      <c r="AL12" s="5">
        <f t="shared" si="5"/>
        <v>0.83</v>
      </c>
    </row>
    <row r="13" spans="1:38" ht="17.25" x14ac:dyDescent="0.25">
      <c r="A13" s="5" t="s">
        <v>921</v>
      </c>
      <c r="B13" s="5" t="s">
        <v>922</v>
      </c>
      <c r="C13" s="5" t="s">
        <v>923</v>
      </c>
      <c r="D13" s="5" t="s">
        <v>924</v>
      </c>
      <c r="E13" s="5">
        <v>4</v>
      </c>
      <c r="F13" s="5">
        <v>20056</v>
      </c>
      <c r="G13" s="5" t="s">
        <v>931</v>
      </c>
      <c r="H13" s="5" t="s">
        <v>96</v>
      </c>
      <c r="I13" s="5" t="s">
        <v>932</v>
      </c>
      <c r="J13" s="5">
        <v>0</v>
      </c>
      <c r="K13" s="5">
        <v>1</v>
      </c>
      <c r="L13" s="5" t="s">
        <v>639</v>
      </c>
      <c r="M13" s="5" t="s">
        <v>42</v>
      </c>
      <c r="N13" s="5">
        <f t="shared" si="0"/>
        <v>113</v>
      </c>
      <c r="O13" s="5" t="s">
        <v>63</v>
      </c>
      <c r="P13" s="5">
        <f t="shared" si="1"/>
        <v>8475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>
        <f t="shared" si="2"/>
        <v>8475</v>
      </c>
      <c r="AH13" s="5">
        <f t="shared" si="3"/>
        <v>8475</v>
      </c>
      <c r="AI13" s="5">
        <v>0</v>
      </c>
      <c r="AJ13" s="5">
        <f t="shared" si="4"/>
        <v>8475</v>
      </c>
      <c r="AK13" s="5">
        <v>0.01</v>
      </c>
      <c r="AL13" s="5">
        <f t="shared" si="5"/>
        <v>0.85</v>
      </c>
    </row>
    <row r="14" spans="1:38" ht="17.25" x14ac:dyDescent="0.25">
      <c r="A14" s="5" t="s">
        <v>921</v>
      </c>
      <c r="B14" s="5" t="s">
        <v>922</v>
      </c>
      <c r="C14" s="5" t="s">
        <v>923</v>
      </c>
      <c r="D14" s="5" t="s">
        <v>924</v>
      </c>
      <c r="E14" s="5">
        <v>5</v>
      </c>
      <c r="F14" s="5">
        <v>18640</v>
      </c>
      <c r="G14" s="5" t="s">
        <v>933</v>
      </c>
      <c r="H14" s="5" t="s">
        <v>96</v>
      </c>
      <c r="I14" s="5" t="s">
        <v>934</v>
      </c>
      <c r="J14" s="5">
        <v>0</v>
      </c>
      <c r="K14" s="5">
        <v>1</v>
      </c>
      <c r="L14" s="5" t="s">
        <v>183</v>
      </c>
      <c r="M14" s="5" t="s">
        <v>42</v>
      </c>
      <c r="N14" s="5">
        <f t="shared" si="0"/>
        <v>111</v>
      </c>
      <c r="O14" s="5" t="s">
        <v>63</v>
      </c>
      <c r="P14" s="5">
        <f t="shared" si="1"/>
        <v>8325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>
        <f t="shared" si="2"/>
        <v>8325</v>
      </c>
      <c r="AH14" s="5">
        <f t="shared" si="3"/>
        <v>8325</v>
      </c>
      <c r="AI14" s="5">
        <v>0</v>
      </c>
      <c r="AJ14" s="5">
        <f t="shared" si="4"/>
        <v>8325</v>
      </c>
      <c r="AK14" s="5">
        <v>0.01</v>
      </c>
      <c r="AL14" s="5">
        <f t="shared" si="5"/>
        <v>0.83</v>
      </c>
    </row>
    <row r="15" spans="1:38" ht="17.25" x14ac:dyDescent="0.25">
      <c r="A15" s="5" t="s">
        <v>921</v>
      </c>
      <c r="B15" s="5" t="s">
        <v>922</v>
      </c>
      <c r="C15" s="5" t="s">
        <v>923</v>
      </c>
      <c r="D15" s="5" t="s">
        <v>924</v>
      </c>
      <c r="E15" s="5">
        <v>6</v>
      </c>
      <c r="F15" s="5">
        <v>21333</v>
      </c>
      <c r="G15" s="5" t="s">
        <v>935</v>
      </c>
      <c r="H15" s="5" t="s">
        <v>96</v>
      </c>
      <c r="I15" s="5" t="s">
        <v>936</v>
      </c>
      <c r="J15" s="5">
        <v>0</v>
      </c>
      <c r="K15" s="5">
        <v>1</v>
      </c>
      <c r="L15" s="5" t="s">
        <v>937</v>
      </c>
      <c r="M15" s="5" t="s">
        <v>42</v>
      </c>
      <c r="N15" s="5">
        <f t="shared" si="0"/>
        <v>108</v>
      </c>
      <c r="O15" s="5" t="s">
        <v>63</v>
      </c>
      <c r="P15" s="5">
        <f t="shared" si="1"/>
        <v>8100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>
        <f t="shared" si="2"/>
        <v>8100</v>
      </c>
      <c r="AH15" s="5">
        <f t="shared" si="3"/>
        <v>8100</v>
      </c>
      <c r="AI15" s="5">
        <v>0</v>
      </c>
      <c r="AJ15" s="5">
        <f t="shared" si="4"/>
        <v>8100</v>
      </c>
      <c r="AK15" s="5">
        <v>0.01</v>
      </c>
      <c r="AL15" s="5">
        <f t="shared" si="5"/>
        <v>0.81</v>
      </c>
    </row>
    <row r="16" spans="1:38" ht="17.25" x14ac:dyDescent="0.25">
      <c r="A16" s="5" t="s">
        <v>921</v>
      </c>
      <c r="B16" s="5" t="s">
        <v>922</v>
      </c>
      <c r="C16" s="5" t="s">
        <v>923</v>
      </c>
      <c r="D16" s="5" t="s">
        <v>924</v>
      </c>
      <c r="E16" s="5">
        <v>7</v>
      </c>
      <c r="F16" s="5">
        <v>18423</v>
      </c>
      <c r="G16" s="5" t="s">
        <v>938</v>
      </c>
      <c r="H16" s="5" t="s">
        <v>96</v>
      </c>
      <c r="I16" s="5" t="s">
        <v>939</v>
      </c>
      <c r="J16" s="5">
        <v>0</v>
      </c>
      <c r="K16" s="5">
        <v>1</v>
      </c>
      <c r="L16" s="5" t="s">
        <v>373</v>
      </c>
      <c r="M16" s="5" t="s">
        <v>42</v>
      </c>
      <c r="N16" s="5">
        <f t="shared" si="0"/>
        <v>107</v>
      </c>
      <c r="O16" s="5" t="s">
        <v>43</v>
      </c>
      <c r="P16" s="5">
        <f t="shared" si="1"/>
        <v>13375</v>
      </c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>
        <f t="shared" si="2"/>
        <v>13375</v>
      </c>
      <c r="AH16" s="5">
        <f t="shared" si="3"/>
        <v>13375</v>
      </c>
      <c r="AI16" s="5">
        <v>0</v>
      </c>
      <c r="AJ16" s="5">
        <f t="shared" si="4"/>
        <v>13375</v>
      </c>
      <c r="AK16" s="5">
        <v>0.01</v>
      </c>
      <c r="AL16" s="5">
        <f t="shared" si="5"/>
        <v>1.34</v>
      </c>
    </row>
    <row r="17" spans="1:38" ht="17.2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 t="s">
        <v>50</v>
      </c>
      <c r="AL17" s="5">
        <f>SUM(AL10:AL16)</f>
        <v>6.1099999999999994</v>
      </c>
    </row>
    <row r="18" spans="1:38" ht="17.2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 t="s">
        <v>51</v>
      </c>
      <c r="AL18" s="5">
        <f>AL17*0.15</f>
        <v>0.91649999999999987</v>
      </c>
    </row>
    <row r="19" spans="1:38" ht="17.25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 t="s">
        <v>52</v>
      </c>
      <c r="AL19" s="5">
        <f>AL17-AL18</f>
        <v>5.1934999999999993</v>
      </c>
    </row>
    <row r="20" spans="1:38" ht="17.25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 t="s">
        <v>53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ht="17.25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 t="s">
        <v>54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ht="17.25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 t="s">
        <v>55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  <row r="23" spans="1:38" ht="17.25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7" t="s">
        <v>56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>
    <pageSetUpPr fitToPage="1"/>
  </sheetPr>
  <dimension ref="A1:AL20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940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941</v>
      </c>
      <c r="B10" s="5" t="s">
        <v>942</v>
      </c>
      <c r="C10" s="5" t="s">
        <v>943</v>
      </c>
      <c r="D10" s="5" t="s">
        <v>944</v>
      </c>
      <c r="E10" s="5">
        <v>1</v>
      </c>
      <c r="F10" s="5">
        <v>18467</v>
      </c>
      <c r="G10" s="5" t="s">
        <v>945</v>
      </c>
      <c r="H10" s="5" t="s">
        <v>96</v>
      </c>
      <c r="I10" s="5" t="s">
        <v>946</v>
      </c>
      <c r="J10" s="5">
        <v>0</v>
      </c>
      <c r="K10" s="5">
        <v>0</v>
      </c>
      <c r="L10" s="5" t="s">
        <v>947</v>
      </c>
      <c r="M10" s="5" t="s">
        <v>42</v>
      </c>
      <c r="N10" s="5">
        <f>((J10*400)+(K10*100))+L10</f>
        <v>34.5</v>
      </c>
      <c r="O10" s="5" t="s">
        <v>300</v>
      </c>
      <c r="P10" s="5">
        <f>N10*O10</f>
        <v>15525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15525</v>
      </c>
      <c r="AH10" s="5">
        <f>AG10</f>
        <v>15525</v>
      </c>
      <c r="AI10" s="5">
        <v>0</v>
      </c>
      <c r="AJ10" s="5">
        <f>IF((AI10-AH10) &gt; 1,0,IF((AI10-AH10)&lt;0,AH10-AI10,AI10-AH10))</f>
        <v>15525</v>
      </c>
      <c r="AK10" s="5">
        <v>0.01</v>
      </c>
      <c r="AL10" s="5">
        <f>ROUND(AJ10*(AK10/100),2)</f>
        <v>1.55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>
        <v>0</v>
      </c>
      <c r="K11" s="5">
        <v>0</v>
      </c>
      <c r="L11" s="5" t="s">
        <v>98</v>
      </c>
      <c r="M11" s="5" t="s">
        <v>45</v>
      </c>
      <c r="N11" s="5">
        <f>((J11*400)+(K11*100))+L11</f>
        <v>38.5</v>
      </c>
      <c r="O11" s="5" t="s">
        <v>300</v>
      </c>
      <c r="P11" s="5">
        <f>N11*O11</f>
        <v>17325</v>
      </c>
      <c r="Q11" s="5">
        <v>1</v>
      </c>
      <c r="R11" s="5" t="s">
        <v>941</v>
      </c>
      <c r="S11" s="5" t="s">
        <v>942</v>
      </c>
      <c r="T11" s="5" t="s">
        <v>943</v>
      </c>
      <c r="U11" s="5" t="s">
        <v>948</v>
      </c>
      <c r="V11" s="5" t="s">
        <v>949</v>
      </c>
      <c r="W11" s="5" t="s">
        <v>48</v>
      </c>
      <c r="X11" s="5" t="s">
        <v>49</v>
      </c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0</v>
      </c>
      <c r="K12" s="5">
        <v>0</v>
      </c>
      <c r="L12" s="5" t="s">
        <v>950</v>
      </c>
      <c r="M12" s="5" t="s">
        <v>45</v>
      </c>
      <c r="N12" s="5">
        <f>((J12*400)+(K12*100))+L12</f>
        <v>21</v>
      </c>
      <c r="O12" s="5" t="s">
        <v>300</v>
      </c>
      <c r="P12" s="5">
        <f>N12*O12</f>
        <v>9450</v>
      </c>
      <c r="Q12" s="5">
        <v>1</v>
      </c>
      <c r="R12" s="5" t="s">
        <v>941</v>
      </c>
      <c r="S12" s="5" t="s">
        <v>942</v>
      </c>
      <c r="T12" s="5" t="s">
        <v>943</v>
      </c>
      <c r="U12" s="5" t="s">
        <v>948</v>
      </c>
      <c r="V12" s="5" t="s">
        <v>949</v>
      </c>
      <c r="W12" s="5" t="s">
        <v>48</v>
      </c>
      <c r="X12" s="5" t="s">
        <v>49</v>
      </c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1:38" ht="17.25" x14ac:dyDescent="0.25">
      <c r="A13" s="5" t="s">
        <v>941</v>
      </c>
      <c r="B13" s="5" t="s">
        <v>942</v>
      </c>
      <c r="C13" s="5" t="s">
        <v>943</v>
      </c>
      <c r="D13" s="5" t="s">
        <v>944</v>
      </c>
      <c r="E13" s="5">
        <v>2</v>
      </c>
      <c r="F13" s="5">
        <v>17928</v>
      </c>
      <c r="G13" s="5" t="s">
        <v>951</v>
      </c>
      <c r="H13" s="5" t="s">
        <v>40</v>
      </c>
      <c r="I13" s="5" t="s">
        <v>952</v>
      </c>
      <c r="J13" s="5">
        <v>11</v>
      </c>
      <c r="K13" s="5">
        <v>2</v>
      </c>
      <c r="L13" s="5" t="s">
        <v>953</v>
      </c>
      <c r="M13" s="5" t="s">
        <v>42</v>
      </c>
      <c r="N13" s="5">
        <f>((J13*400)+(K13*100))+L13</f>
        <v>4658</v>
      </c>
      <c r="O13" s="5" t="s">
        <v>43</v>
      </c>
      <c r="P13" s="5">
        <f>N13*O13</f>
        <v>582250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>
        <f>AF13+P13</f>
        <v>582250</v>
      </c>
      <c r="AH13" s="5">
        <f>AG13</f>
        <v>582250</v>
      </c>
      <c r="AI13" s="5">
        <v>0</v>
      </c>
      <c r="AJ13" s="5">
        <f>IF((AI13-AH13) &gt; 1,0,IF((AI13-AH13)&lt;0,AH13-AI13,AI13-AH13))</f>
        <v>582250</v>
      </c>
      <c r="AK13" s="5">
        <v>0.01</v>
      </c>
      <c r="AL13" s="5">
        <f>ROUND(AJ13*(AK13/100),2)</f>
        <v>58.23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50</v>
      </c>
      <c r="AL14" s="5">
        <f>SUM(AL10:AL13)</f>
        <v>59.779999999999994</v>
      </c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51</v>
      </c>
      <c r="AL15" s="5">
        <f>AL14*0.15</f>
        <v>8.9669999999999987</v>
      </c>
    </row>
    <row r="16" spans="1:38" ht="17.2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 t="s">
        <v>52</v>
      </c>
      <c r="AL16" s="5">
        <f>AL14-AL15</f>
        <v>50.812999999999995</v>
      </c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 t="s">
        <v>53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54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55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ht="17.25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 t="s">
        <v>56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>
    <pageSetUpPr fitToPage="1"/>
  </sheetPr>
  <dimension ref="A1:AL22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954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955</v>
      </c>
      <c r="B10" s="5" t="s">
        <v>956</v>
      </c>
      <c r="C10" s="5" t="s">
        <v>957</v>
      </c>
      <c r="D10" s="5" t="s">
        <v>958</v>
      </c>
      <c r="E10" s="5">
        <v>1</v>
      </c>
      <c r="F10" s="5">
        <v>22879</v>
      </c>
      <c r="G10" s="5" t="s">
        <v>959</v>
      </c>
      <c r="H10" s="5" t="s">
        <v>78</v>
      </c>
      <c r="I10" s="5" t="s">
        <v>960</v>
      </c>
      <c r="J10" s="5">
        <v>0</v>
      </c>
      <c r="K10" s="5">
        <v>2</v>
      </c>
      <c r="L10" s="5" t="s">
        <v>445</v>
      </c>
      <c r="M10" s="5" t="s">
        <v>42</v>
      </c>
      <c r="N10" s="5">
        <f t="shared" ref="N10:N15" si="0">((J10*400)+(K10*100))+L10</f>
        <v>281</v>
      </c>
      <c r="O10" s="5" t="s">
        <v>99</v>
      </c>
      <c r="P10" s="5">
        <f t="shared" ref="P10:P15" si="1">N10*O10</f>
        <v>140500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140500</v>
      </c>
      <c r="AH10" s="5">
        <f>AG10</f>
        <v>140500</v>
      </c>
      <c r="AI10" s="5">
        <v>50000000</v>
      </c>
      <c r="AJ10" s="5">
        <f>IF((AI10-AH10) &gt; 1,0,IF((AI10-AH10)&lt;0,AH10-AI10,AI10-AH10))</f>
        <v>0</v>
      </c>
      <c r="AK10" s="5">
        <v>0.01</v>
      </c>
      <c r="AL10" s="5">
        <f>ROUND(AJ10*(AK10/100),2)</f>
        <v>0</v>
      </c>
    </row>
    <row r="11" spans="1:38" ht="17.25" x14ac:dyDescent="0.25">
      <c r="A11" s="5" t="s">
        <v>955</v>
      </c>
      <c r="B11" s="5" t="s">
        <v>956</v>
      </c>
      <c r="C11" s="5" t="s">
        <v>957</v>
      </c>
      <c r="D11" s="5" t="s">
        <v>958</v>
      </c>
      <c r="E11" s="5">
        <v>2</v>
      </c>
      <c r="F11" s="5">
        <v>21286</v>
      </c>
      <c r="G11" s="5" t="s">
        <v>961</v>
      </c>
      <c r="H11" s="5" t="s">
        <v>78</v>
      </c>
      <c r="I11" s="5" t="s">
        <v>962</v>
      </c>
      <c r="J11" s="5">
        <v>0</v>
      </c>
      <c r="K11" s="5">
        <v>2</v>
      </c>
      <c r="L11" s="5" t="s">
        <v>963</v>
      </c>
      <c r="M11" s="5" t="s">
        <v>42</v>
      </c>
      <c r="N11" s="5">
        <f t="shared" si="0"/>
        <v>229</v>
      </c>
      <c r="O11" s="5" t="s">
        <v>99</v>
      </c>
      <c r="P11" s="5">
        <f t="shared" si="1"/>
        <v>114500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f>AF11+P11</f>
        <v>114500</v>
      </c>
      <c r="AH11" s="5">
        <f>AG11</f>
        <v>114500</v>
      </c>
      <c r="AI11" s="5">
        <v>50000000</v>
      </c>
      <c r="AJ11" s="5">
        <f>IF((AI11-AH11) &gt; 1,0,IF((AI11-AH11)&lt;0,AH11-AI11,AI11-AH11))</f>
        <v>0</v>
      </c>
      <c r="AK11" s="5">
        <v>0.01</v>
      </c>
      <c r="AL11" s="5">
        <f>ROUND(AJ11*(AK11/100),2)</f>
        <v>0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0</v>
      </c>
      <c r="K12" s="5">
        <v>0</v>
      </c>
      <c r="L12" s="5" t="s">
        <v>964</v>
      </c>
      <c r="M12" s="5" t="s">
        <v>45</v>
      </c>
      <c r="N12" s="5">
        <f t="shared" si="0"/>
        <v>66</v>
      </c>
      <c r="O12" s="5" t="s">
        <v>99</v>
      </c>
      <c r="P12" s="5">
        <f t="shared" si="1"/>
        <v>33000</v>
      </c>
      <c r="Q12" s="5">
        <v>1</v>
      </c>
      <c r="R12" s="5" t="s">
        <v>955</v>
      </c>
      <c r="S12" s="5" t="s">
        <v>956</v>
      </c>
      <c r="T12" s="5" t="s">
        <v>957</v>
      </c>
      <c r="U12" s="5" t="s">
        <v>965</v>
      </c>
      <c r="V12" s="5" t="s">
        <v>966</v>
      </c>
      <c r="W12" s="5" t="s">
        <v>48</v>
      </c>
      <c r="X12" s="5" t="s">
        <v>49</v>
      </c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0</v>
      </c>
      <c r="K13" s="5">
        <v>0</v>
      </c>
      <c r="L13" s="5" t="s">
        <v>88</v>
      </c>
      <c r="M13" s="5" t="s">
        <v>236</v>
      </c>
      <c r="N13" s="5">
        <f t="shared" si="0"/>
        <v>35</v>
      </c>
      <c r="O13" s="5" t="s">
        <v>99</v>
      </c>
      <c r="P13" s="5">
        <f t="shared" si="1"/>
        <v>17500</v>
      </c>
      <c r="Q13" s="5">
        <v>1</v>
      </c>
      <c r="R13" s="5" t="s">
        <v>955</v>
      </c>
      <c r="S13" s="5" t="s">
        <v>956</v>
      </c>
      <c r="T13" s="5" t="s">
        <v>957</v>
      </c>
      <c r="U13" s="5" t="s">
        <v>965</v>
      </c>
      <c r="V13" s="5" t="s">
        <v>966</v>
      </c>
      <c r="W13" s="5" t="s">
        <v>48</v>
      </c>
      <c r="X13" s="5" t="s">
        <v>49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1:38" ht="17.25" x14ac:dyDescent="0.25">
      <c r="A14" s="5" t="s">
        <v>955</v>
      </c>
      <c r="B14" s="5" t="s">
        <v>956</v>
      </c>
      <c r="C14" s="5" t="s">
        <v>957</v>
      </c>
      <c r="D14" s="5" t="s">
        <v>958</v>
      </c>
      <c r="E14" s="5">
        <v>3</v>
      </c>
      <c r="F14" s="5">
        <v>22010</v>
      </c>
      <c r="G14" s="5" t="s">
        <v>967</v>
      </c>
      <c r="H14" s="5" t="s">
        <v>78</v>
      </c>
      <c r="I14" s="5" t="s">
        <v>968</v>
      </c>
      <c r="J14" s="5">
        <v>16</v>
      </c>
      <c r="K14" s="5">
        <v>3</v>
      </c>
      <c r="L14" s="5" t="s">
        <v>445</v>
      </c>
      <c r="M14" s="5" t="s">
        <v>42</v>
      </c>
      <c r="N14" s="5">
        <f t="shared" si="0"/>
        <v>6781</v>
      </c>
      <c r="O14" s="5" t="s">
        <v>99</v>
      </c>
      <c r="P14" s="5">
        <f t="shared" si="1"/>
        <v>3390500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>
        <f>AF14+P14</f>
        <v>3390500</v>
      </c>
      <c r="AH14" s="5">
        <f>AG14</f>
        <v>3390500</v>
      </c>
      <c r="AI14" s="5">
        <v>50000000</v>
      </c>
      <c r="AJ14" s="5">
        <f>IF((AI14-AH14) &gt; 1,0,IF((AI14-AH14)&lt;0,AH14-AI14,AI14-AH14))</f>
        <v>0</v>
      </c>
      <c r="AK14" s="5">
        <v>0.01</v>
      </c>
      <c r="AL14" s="5">
        <f>ROUND(AJ14*(AK14/100),2)</f>
        <v>0</v>
      </c>
    </row>
    <row r="15" spans="1:38" ht="17.25" x14ac:dyDescent="0.25">
      <c r="A15" s="5" t="s">
        <v>955</v>
      </c>
      <c r="B15" s="5" t="s">
        <v>956</v>
      </c>
      <c r="C15" s="5" t="s">
        <v>957</v>
      </c>
      <c r="D15" s="5" t="s">
        <v>958</v>
      </c>
      <c r="E15" s="5">
        <v>4</v>
      </c>
      <c r="F15" s="5">
        <v>18902</v>
      </c>
      <c r="G15" s="5" t="s">
        <v>969</v>
      </c>
      <c r="H15" s="5" t="s">
        <v>78</v>
      </c>
      <c r="I15" s="5" t="s">
        <v>970</v>
      </c>
      <c r="J15" s="5">
        <v>4</v>
      </c>
      <c r="K15" s="5">
        <v>1</v>
      </c>
      <c r="L15" s="5" t="s">
        <v>971</v>
      </c>
      <c r="M15" s="5" t="s">
        <v>42</v>
      </c>
      <c r="N15" s="5">
        <f t="shared" si="0"/>
        <v>1760</v>
      </c>
      <c r="O15" s="5" t="s">
        <v>43</v>
      </c>
      <c r="P15" s="5">
        <f t="shared" si="1"/>
        <v>220000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>
        <f>AF15+P15</f>
        <v>220000</v>
      </c>
      <c r="AH15" s="5">
        <f>AG15</f>
        <v>220000</v>
      </c>
      <c r="AI15" s="5">
        <v>50000000</v>
      </c>
      <c r="AJ15" s="5">
        <f>IF((AI15-AH15) &gt; 1,0,IF((AI15-AH15)&lt;0,AH15-AI15,AI15-AH15))</f>
        <v>0</v>
      </c>
      <c r="AK15" s="5">
        <v>0.01</v>
      </c>
      <c r="AL15" s="5">
        <f>ROUND(AJ15*(AK15/100),2)</f>
        <v>0</v>
      </c>
    </row>
    <row r="16" spans="1:38" ht="17.2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 t="s">
        <v>50</v>
      </c>
      <c r="AL16" s="5">
        <f>SUM(AL10:AL15)</f>
        <v>0</v>
      </c>
    </row>
    <row r="17" spans="1:38" ht="17.2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 t="s">
        <v>51</v>
      </c>
      <c r="AL17" s="5">
        <f>AL16*0.15</f>
        <v>0</v>
      </c>
    </row>
    <row r="18" spans="1:38" ht="17.2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 t="s">
        <v>52</v>
      </c>
      <c r="AL18" s="5">
        <f>AL16-AL17</f>
        <v>0</v>
      </c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 t="s">
        <v>53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ht="17.25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 t="s">
        <v>54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ht="17.25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 t="s">
        <v>55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ht="17.25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 t="s">
        <v>56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>
    <pageSetUpPr fitToPage="1"/>
  </sheetPr>
  <dimension ref="A1:AL19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972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973</v>
      </c>
      <c r="B10" s="5" t="s">
        <v>974</v>
      </c>
      <c r="C10" s="5" t="s">
        <v>975</v>
      </c>
      <c r="D10" s="5" t="s">
        <v>976</v>
      </c>
      <c r="E10" s="5">
        <v>1</v>
      </c>
      <c r="F10" s="5">
        <v>18991</v>
      </c>
      <c r="G10" s="5" t="s">
        <v>977</v>
      </c>
      <c r="H10" s="5" t="s">
        <v>78</v>
      </c>
      <c r="I10" s="5" t="s">
        <v>978</v>
      </c>
      <c r="J10" s="5">
        <v>0</v>
      </c>
      <c r="K10" s="5">
        <v>0</v>
      </c>
      <c r="L10" s="5" t="s">
        <v>979</v>
      </c>
      <c r="M10" s="5" t="s">
        <v>45</v>
      </c>
      <c r="N10" s="5">
        <f>((J10*400)+(K10*100))+L10</f>
        <v>46.75</v>
      </c>
      <c r="O10" s="5" t="s">
        <v>187</v>
      </c>
      <c r="P10" s="5">
        <f>N10*O10</f>
        <v>32725</v>
      </c>
      <c r="Q10" s="5">
        <v>1</v>
      </c>
      <c r="R10" s="5" t="s">
        <v>973</v>
      </c>
      <c r="S10" s="5" t="s">
        <v>974</v>
      </c>
      <c r="T10" s="5" t="s">
        <v>975</v>
      </c>
      <c r="U10" s="5" t="s">
        <v>980</v>
      </c>
      <c r="V10" s="5" t="s">
        <v>981</v>
      </c>
      <c r="W10" s="5" t="s">
        <v>48</v>
      </c>
      <c r="X10" s="5" t="s">
        <v>49</v>
      </c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>
        <v>0</v>
      </c>
      <c r="K11" s="5">
        <v>0</v>
      </c>
      <c r="L11" s="5" t="s">
        <v>380</v>
      </c>
      <c r="M11" s="5" t="s">
        <v>45</v>
      </c>
      <c r="N11" s="5">
        <f>((J11*400)+(K11*100))+L11</f>
        <v>28</v>
      </c>
      <c r="O11" s="5" t="s">
        <v>187</v>
      </c>
      <c r="P11" s="5">
        <f>N11*O11</f>
        <v>19600</v>
      </c>
      <c r="Q11" s="5">
        <v>1</v>
      </c>
      <c r="R11" s="5" t="s">
        <v>973</v>
      </c>
      <c r="S11" s="5" t="s">
        <v>974</v>
      </c>
      <c r="T11" s="5" t="s">
        <v>975</v>
      </c>
      <c r="U11" s="5" t="s">
        <v>980</v>
      </c>
      <c r="V11" s="5" t="s">
        <v>981</v>
      </c>
      <c r="W11" s="5" t="s">
        <v>48</v>
      </c>
      <c r="X11" s="5" t="s">
        <v>49</v>
      </c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ht="17.25" x14ac:dyDescent="0.25">
      <c r="A12" s="5" t="s">
        <v>973</v>
      </c>
      <c r="B12" s="5" t="s">
        <v>974</v>
      </c>
      <c r="C12" s="5" t="s">
        <v>975</v>
      </c>
      <c r="D12" s="5" t="s">
        <v>976</v>
      </c>
      <c r="E12" s="5">
        <v>2</v>
      </c>
      <c r="F12" s="5">
        <v>18893</v>
      </c>
      <c r="G12" s="5" t="s">
        <v>982</v>
      </c>
      <c r="H12" s="5" t="s">
        <v>40</v>
      </c>
      <c r="I12" s="5"/>
      <c r="J12" s="5">
        <v>10</v>
      </c>
      <c r="K12" s="5">
        <v>1</v>
      </c>
      <c r="L12" s="5" t="s">
        <v>639</v>
      </c>
      <c r="M12" s="5" t="s">
        <v>42</v>
      </c>
      <c r="N12" s="5">
        <f>((J12*400)+(K12*100))+L12</f>
        <v>4113</v>
      </c>
      <c r="O12" s="5" t="s">
        <v>43</v>
      </c>
      <c r="P12" s="5">
        <f>N12*O12</f>
        <v>514125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f>AF12+P12</f>
        <v>514125</v>
      </c>
      <c r="AH12" s="5">
        <f>AG12</f>
        <v>514125</v>
      </c>
      <c r="AI12" s="5">
        <v>0</v>
      </c>
      <c r="AJ12" s="5">
        <f>IF((AI12-AH12) &gt; 1,0,IF((AI12-AH12)&lt;0,AH12-AI12,AI12-AH12))</f>
        <v>514125</v>
      </c>
      <c r="AK12" s="5">
        <v>0.01</v>
      </c>
      <c r="AL12" s="5">
        <f>ROUND(AJ12*(AK12/100),2)</f>
        <v>51.41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50</v>
      </c>
      <c r="AL13" s="5">
        <f>SUM(AL10:AL12)</f>
        <v>51.41</v>
      </c>
    </row>
    <row r="14" spans="1:38" ht="17.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51</v>
      </c>
      <c r="AL14" s="5">
        <f>AL13*0.15</f>
        <v>7.7114999999999991</v>
      </c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52</v>
      </c>
      <c r="AL15" s="5">
        <f>AL13-AL14</f>
        <v>43.698499999999996</v>
      </c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 t="s">
        <v>53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54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 t="s">
        <v>55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56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>
    <pageSetUpPr fitToPage="1"/>
  </sheetPr>
  <dimension ref="A1:AL21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983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984</v>
      </c>
      <c r="B10" s="5" t="s">
        <v>985</v>
      </c>
      <c r="C10" s="5" t="s">
        <v>986</v>
      </c>
      <c r="D10" s="5" t="s">
        <v>987</v>
      </c>
      <c r="E10" s="5">
        <v>1</v>
      </c>
      <c r="F10" s="5">
        <v>18516</v>
      </c>
      <c r="G10" s="5" t="s">
        <v>988</v>
      </c>
      <c r="H10" s="5" t="s">
        <v>78</v>
      </c>
      <c r="I10" s="5" t="s">
        <v>989</v>
      </c>
      <c r="J10" s="5">
        <v>0</v>
      </c>
      <c r="K10" s="5">
        <v>0</v>
      </c>
      <c r="L10" s="5" t="s">
        <v>225</v>
      </c>
      <c r="M10" s="5" t="s">
        <v>45</v>
      </c>
      <c r="N10" s="5">
        <f>((J10*400)+(K10*100))+L10</f>
        <v>63</v>
      </c>
      <c r="O10" s="5" t="s">
        <v>223</v>
      </c>
      <c r="P10" s="5">
        <f>N10*O10</f>
        <v>33075</v>
      </c>
      <c r="Q10" s="5">
        <v>1</v>
      </c>
      <c r="R10" s="5" t="s">
        <v>984</v>
      </c>
      <c r="S10" s="5" t="s">
        <v>985</v>
      </c>
      <c r="T10" s="5" t="s">
        <v>986</v>
      </c>
      <c r="U10" s="5" t="s">
        <v>990</v>
      </c>
      <c r="V10" s="5" t="s">
        <v>991</v>
      </c>
      <c r="W10" s="5" t="s">
        <v>48</v>
      </c>
      <c r="X10" s="5" t="s">
        <v>49</v>
      </c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>
        <v>0</v>
      </c>
      <c r="K11" s="5">
        <v>0</v>
      </c>
      <c r="L11" s="5" t="s">
        <v>992</v>
      </c>
      <c r="M11" s="5" t="s">
        <v>45</v>
      </c>
      <c r="N11" s="5">
        <f>((J11*400)+(K11*100))+L11</f>
        <v>19.25</v>
      </c>
      <c r="O11" s="5" t="s">
        <v>223</v>
      </c>
      <c r="P11" s="5">
        <f>N11*O11</f>
        <v>10106.25</v>
      </c>
      <c r="Q11" s="5">
        <v>1</v>
      </c>
      <c r="R11" s="5" t="s">
        <v>984</v>
      </c>
      <c r="S11" s="5" t="s">
        <v>985</v>
      </c>
      <c r="T11" s="5" t="s">
        <v>986</v>
      </c>
      <c r="U11" s="5" t="s">
        <v>990</v>
      </c>
      <c r="V11" s="5" t="s">
        <v>991</v>
      </c>
      <c r="W11" s="5" t="s">
        <v>48</v>
      </c>
      <c r="X11" s="5" t="s">
        <v>49</v>
      </c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0</v>
      </c>
      <c r="K12" s="5">
        <v>0</v>
      </c>
      <c r="L12" s="5" t="s">
        <v>590</v>
      </c>
      <c r="M12" s="5" t="s">
        <v>236</v>
      </c>
      <c r="N12" s="5">
        <f>((J12*400)+(K12*100))+L12</f>
        <v>6</v>
      </c>
      <c r="O12" s="5" t="s">
        <v>223</v>
      </c>
      <c r="P12" s="5">
        <f>N12*O12</f>
        <v>3150</v>
      </c>
      <c r="Q12" s="5">
        <v>1</v>
      </c>
      <c r="R12" s="5" t="s">
        <v>984</v>
      </c>
      <c r="S12" s="5" t="s">
        <v>985</v>
      </c>
      <c r="T12" s="5" t="s">
        <v>986</v>
      </c>
      <c r="U12" s="5" t="s">
        <v>990</v>
      </c>
      <c r="V12" s="5" t="s">
        <v>991</v>
      </c>
      <c r="W12" s="5" t="s">
        <v>993</v>
      </c>
      <c r="X12" s="5" t="s">
        <v>49</v>
      </c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0</v>
      </c>
      <c r="K13" s="5">
        <v>1</v>
      </c>
      <c r="L13" s="5" t="s">
        <v>994</v>
      </c>
      <c r="M13" s="5" t="s">
        <v>42</v>
      </c>
      <c r="N13" s="5">
        <f>((J13*400)+(K13*100))+L13</f>
        <v>178.75</v>
      </c>
      <c r="O13" s="5" t="s">
        <v>223</v>
      </c>
      <c r="P13" s="5">
        <f>N13*O13</f>
        <v>93843.75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>
        <f>AF13+P13</f>
        <v>93843.75</v>
      </c>
      <c r="AH13" s="5">
        <f>AG13</f>
        <v>93843.75</v>
      </c>
      <c r="AI13" s="5">
        <v>50000000</v>
      </c>
      <c r="AJ13" s="5">
        <f>IF((AI13-AH13) &gt; 1,0,IF((AI13-AH13)&lt;0,AH13-AI13,AI13-AH13))</f>
        <v>0</v>
      </c>
      <c r="AK13" s="5">
        <v>0.01</v>
      </c>
      <c r="AL13" s="5">
        <f>ROUND(AJ13*(AK13/100),2)</f>
        <v>0</v>
      </c>
    </row>
    <row r="14" spans="1:38" ht="17.25" x14ac:dyDescent="0.25">
      <c r="A14" s="5" t="s">
        <v>984</v>
      </c>
      <c r="B14" s="5" t="s">
        <v>985</v>
      </c>
      <c r="C14" s="5" t="s">
        <v>986</v>
      </c>
      <c r="D14" s="5" t="s">
        <v>987</v>
      </c>
      <c r="E14" s="5">
        <v>2</v>
      </c>
      <c r="F14" s="5">
        <v>19762</v>
      </c>
      <c r="G14" s="5" t="s">
        <v>995</v>
      </c>
      <c r="H14" s="5" t="s">
        <v>78</v>
      </c>
      <c r="I14" s="5" t="s">
        <v>996</v>
      </c>
      <c r="J14" s="5">
        <v>3</v>
      </c>
      <c r="K14" s="5">
        <v>3</v>
      </c>
      <c r="L14" s="5" t="s">
        <v>418</v>
      </c>
      <c r="M14" s="5" t="s">
        <v>42</v>
      </c>
      <c r="N14" s="5">
        <f>((J14*400)+(K14*100))+L14</f>
        <v>1585</v>
      </c>
      <c r="O14" s="5" t="s">
        <v>226</v>
      </c>
      <c r="P14" s="5">
        <f>N14*O14</f>
        <v>237750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>
        <f>AF14+P14</f>
        <v>237750</v>
      </c>
      <c r="AH14" s="5">
        <f>AG14</f>
        <v>237750</v>
      </c>
      <c r="AI14" s="5">
        <v>50000000</v>
      </c>
      <c r="AJ14" s="5">
        <f>IF((AI14-AH14) &gt; 1,0,IF((AI14-AH14)&lt;0,AH14-AI14,AI14-AH14))</f>
        <v>0</v>
      </c>
      <c r="AK14" s="5">
        <v>0.01</v>
      </c>
      <c r="AL14" s="5">
        <f>ROUND(AJ14*(AK14/100),2)</f>
        <v>0</v>
      </c>
    </row>
    <row r="15" spans="1:38" ht="17.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50</v>
      </c>
      <c r="AL15" s="5">
        <f>SUM(AL10:AL14)</f>
        <v>0</v>
      </c>
    </row>
    <row r="16" spans="1:38" ht="17.2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 t="s">
        <v>51</v>
      </c>
      <c r="AL16" s="5">
        <f>AL15*0.15</f>
        <v>0</v>
      </c>
    </row>
    <row r="17" spans="1:38" ht="17.2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 t="s">
        <v>52</v>
      </c>
      <c r="AL17" s="5">
        <f>AL15-AL16</f>
        <v>0</v>
      </c>
    </row>
    <row r="18" spans="1:38" ht="17.2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 t="s">
        <v>53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7.2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 t="s">
        <v>54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ht="17.25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 t="s">
        <v>55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ht="17.25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 t="s">
        <v>56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>
    <pageSetUpPr fitToPage="1"/>
  </sheetPr>
  <dimension ref="A1:AL17"/>
  <sheetViews>
    <sheetView topLeftCell="E1" workbookViewId="0">
      <selection activeCell="A9" sqref="A9"/>
    </sheetView>
  </sheetViews>
  <sheetFormatPr defaultRowHeight="15" x14ac:dyDescent="0.25"/>
  <cols>
    <col min="1" max="4" width="9.140625" hidden="1"/>
    <col min="18" max="22" width="9.140625" hidden="1"/>
    <col min="35" max="35" width="10" customWidth="1"/>
  </cols>
  <sheetData>
    <row r="1" spans="1:38" ht="26.2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"/>
      <c r="AL1" s="1" t="s">
        <v>1</v>
      </c>
    </row>
    <row r="2" spans="1:38" ht="26.25" x14ac:dyDescent="0.25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"/>
      <c r="AL2" s="3"/>
    </row>
    <row r="3" spans="1:38" ht="26.25" x14ac:dyDescent="0.25">
      <c r="A3" s="8" t="s">
        <v>997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"/>
      <c r="AL3" s="3"/>
    </row>
    <row r="4" spans="1:38" ht="17.25" x14ac:dyDescent="0.25">
      <c r="A4" s="10" t="s">
        <v>4</v>
      </c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6" t="s">
        <v>6</v>
      </c>
      <c r="AH4" s="16" t="s">
        <v>7</v>
      </c>
      <c r="AI4" s="16" t="s">
        <v>8</v>
      </c>
      <c r="AJ4" s="16" t="s">
        <v>9</v>
      </c>
      <c r="AK4" s="16" t="s">
        <v>10</v>
      </c>
      <c r="AL4" s="16" t="s">
        <v>11</v>
      </c>
    </row>
    <row r="5" spans="1:38" ht="17.25" x14ac:dyDescent="0.25">
      <c r="A5" s="2"/>
      <c r="B5" s="2"/>
      <c r="C5" s="2"/>
      <c r="D5" s="2"/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/>
      <c r="L5" s="13"/>
      <c r="M5" s="13" t="s">
        <v>18</v>
      </c>
      <c r="N5" s="13" t="s">
        <v>19</v>
      </c>
      <c r="O5" s="13" t="s">
        <v>20</v>
      </c>
      <c r="P5" s="13" t="s">
        <v>21</v>
      </c>
      <c r="Q5" s="15" t="s">
        <v>12</v>
      </c>
      <c r="R5" s="4"/>
      <c r="S5" s="4"/>
      <c r="T5" s="4"/>
      <c r="U5" s="4"/>
      <c r="V5" s="4"/>
      <c r="W5" s="15" t="s">
        <v>22</v>
      </c>
      <c r="X5" s="15" t="s">
        <v>23</v>
      </c>
      <c r="Y5" s="15" t="s">
        <v>18</v>
      </c>
      <c r="Z5" s="15" t="s">
        <v>24</v>
      </c>
      <c r="AA5" s="15" t="s">
        <v>25</v>
      </c>
      <c r="AB5" s="15" t="s">
        <v>26</v>
      </c>
      <c r="AC5" s="15" t="s">
        <v>27</v>
      </c>
      <c r="AD5" s="15" t="s">
        <v>28</v>
      </c>
      <c r="AE5" s="15"/>
      <c r="AF5" s="15" t="s">
        <v>29</v>
      </c>
      <c r="AG5" s="16"/>
      <c r="AH5" s="16"/>
      <c r="AI5" s="16"/>
      <c r="AJ5" s="16"/>
      <c r="AK5" s="16"/>
      <c r="AL5" s="16"/>
    </row>
    <row r="6" spans="1:38" ht="17.25" x14ac:dyDescent="0.25">
      <c r="A6" s="2"/>
      <c r="B6" s="2"/>
      <c r="C6" s="2"/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/>
      <c r="R6" s="4"/>
      <c r="S6" s="4"/>
      <c r="T6" s="4"/>
      <c r="U6" s="4"/>
      <c r="V6" s="4"/>
      <c r="W6" s="15"/>
      <c r="X6" s="15"/>
      <c r="Y6" s="15"/>
      <c r="Z6" s="15"/>
      <c r="AA6" s="15"/>
      <c r="AB6" s="15"/>
      <c r="AC6" s="15"/>
      <c r="AD6" s="15" t="s">
        <v>30</v>
      </c>
      <c r="AE6" s="15" t="s">
        <v>31</v>
      </c>
      <c r="AF6" s="15"/>
      <c r="AG6" s="16"/>
      <c r="AH6" s="16"/>
      <c r="AI6" s="16"/>
      <c r="AJ6" s="16"/>
      <c r="AK6" s="16"/>
      <c r="AL6" s="16"/>
    </row>
    <row r="7" spans="1:38" ht="17.25" x14ac:dyDescent="0.25">
      <c r="A7" s="2"/>
      <c r="B7" s="2"/>
      <c r="C7" s="2"/>
      <c r="D7" s="2"/>
      <c r="E7" s="13"/>
      <c r="F7" s="13"/>
      <c r="G7" s="13"/>
      <c r="H7" s="13"/>
      <c r="I7" s="13"/>
      <c r="J7" s="13" t="s">
        <v>32</v>
      </c>
      <c r="K7" s="13" t="s">
        <v>33</v>
      </c>
      <c r="L7" s="13" t="s">
        <v>34</v>
      </c>
      <c r="M7" s="13"/>
      <c r="N7" s="13"/>
      <c r="O7" s="13"/>
      <c r="P7" s="13"/>
      <c r="Q7" s="15"/>
      <c r="R7" s="4"/>
      <c r="S7" s="4"/>
      <c r="T7" s="4"/>
      <c r="U7" s="4"/>
      <c r="V7" s="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6"/>
      <c r="AI7" s="16"/>
      <c r="AJ7" s="16"/>
      <c r="AK7" s="16"/>
      <c r="AL7" s="16"/>
    </row>
    <row r="8" spans="1:38" ht="17.25" x14ac:dyDescent="0.25">
      <c r="A8" s="2"/>
      <c r="B8" s="2"/>
      <c r="C8" s="2"/>
      <c r="D8" s="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4"/>
      <c r="S8" s="4"/>
      <c r="T8" s="4"/>
      <c r="U8" s="4"/>
      <c r="V8" s="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6"/>
      <c r="AL8" s="16"/>
    </row>
    <row r="9" spans="1:38" ht="17.25" x14ac:dyDescent="0.25">
      <c r="A9" s="2"/>
      <c r="B9" s="2"/>
      <c r="C9" s="2"/>
      <c r="D9" s="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4"/>
      <c r="S9" s="4"/>
      <c r="T9" s="4"/>
      <c r="U9" s="4"/>
      <c r="V9" s="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6"/>
      <c r="AL9" s="16"/>
    </row>
    <row r="10" spans="1:38" ht="17.25" x14ac:dyDescent="0.25">
      <c r="A10" s="5" t="s">
        <v>998</v>
      </c>
      <c r="B10" s="5" t="s">
        <v>999</v>
      </c>
      <c r="C10" s="5" t="s">
        <v>1000</v>
      </c>
      <c r="D10" s="5" t="s">
        <v>1001</v>
      </c>
      <c r="E10" s="5">
        <v>1</v>
      </c>
      <c r="F10" s="5">
        <v>18710</v>
      </c>
      <c r="G10" s="5" t="s">
        <v>1002</v>
      </c>
      <c r="H10" s="5" t="s">
        <v>96</v>
      </c>
      <c r="I10" s="5" t="s">
        <v>1003</v>
      </c>
      <c r="J10" s="5">
        <v>8</v>
      </c>
      <c r="K10" s="5">
        <v>3</v>
      </c>
      <c r="L10" s="5" t="s">
        <v>44</v>
      </c>
      <c r="M10" s="5" t="s">
        <v>42</v>
      </c>
      <c r="N10" s="5">
        <f>((J10*400)+(K10*100))+L10</f>
        <v>3514</v>
      </c>
      <c r="O10" s="5" t="s">
        <v>155</v>
      </c>
      <c r="P10" s="5">
        <f>N10*O10</f>
        <v>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f>AF10+P10</f>
        <v>0</v>
      </c>
      <c r="AH10" s="5">
        <f>AG10</f>
        <v>0</v>
      </c>
      <c r="AI10" s="5">
        <v>0</v>
      </c>
      <c r="AJ10" s="5">
        <f>IF((AI10-AH10) &gt; 1,0,IF((AI10-AH10)&lt;0,AH10-AI10,AI10-AH10))</f>
        <v>0</v>
      </c>
      <c r="AK10" s="5">
        <v>0.01</v>
      </c>
      <c r="AL10" s="5">
        <f>ROUND(AJ10*(AK10/100),2)</f>
        <v>0</v>
      </c>
    </row>
    <row r="11" spans="1:38" ht="17.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50</v>
      </c>
      <c r="AL11" s="5">
        <f>SUM(AL10:AL10)</f>
        <v>0</v>
      </c>
    </row>
    <row r="12" spans="1:38" ht="17.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51</v>
      </c>
      <c r="AL12" s="5">
        <f>AL11*0.15</f>
        <v>0</v>
      </c>
    </row>
    <row r="13" spans="1:38" ht="17.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52</v>
      </c>
      <c r="AL13" s="5">
        <f>AL11-AL12</f>
        <v>0</v>
      </c>
    </row>
    <row r="14" spans="1:38" ht="17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53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7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 t="s">
        <v>54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7.2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 t="s">
        <v>55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7.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 t="s">
        <v>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L4:AL9"/>
    <mergeCell ref="AG4:AG9"/>
    <mergeCell ref="AH4:AH9"/>
    <mergeCell ref="AI4:AI9"/>
    <mergeCell ref="AJ4:AJ9"/>
    <mergeCell ref="AK4:AK9"/>
    <mergeCell ref="P5:P9"/>
    <mergeCell ref="Q4:AF4"/>
    <mergeCell ref="Q5:Q9"/>
    <mergeCell ref="W5:W9"/>
    <mergeCell ref="X5:X9"/>
    <mergeCell ref="Y5:Y9"/>
    <mergeCell ref="Z5:Z9"/>
    <mergeCell ref="AA5:AA9"/>
    <mergeCell ref="AB5:AB9"/>
    <mergeCell ref="AC5:AC9"/>
    <mergeCell ref="AD5:AE5"/>
    <mergeCell ref="AD6:AD9"/>
    <mergeCell ref="AE6:AE9"/>
    <mergeCell ref="AF5:AF9"/>
    <mergeCell ref="A1:AJ1"/>
    <mergeCell ref="A2:AJ2"/>
    <mergeCell ref="A3:AJ3"/>
    <mergeCell ref="A4:P4"/>
    <mergeCell ref="E5:E9"/>
    <mergeCell ref="F5:F9"/>
    <mergeCell ref="G5:G9"/>
    <mergeCell ref="H5:H9"/>
    <mergeCell ref="I5:I9"/>
    <mergeCell ref="J5:L6"/>
    <mergeCell ref="J7:J9"/>
    <mergeCell ref="K7:K9"/>
    <mergeCell ref="L7:L9"/>
    <mergeCell ref="M5:M9"/>
    <mergeCell ref="N5:N9"/>
    <mergeCell ref="O5:O9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210</vt:i4>
      </vt:variant>
      <vt:variant>
        <vt:lpstr>ช่วงที่มีชื่อ</vt:lpstr>
      </vt:variant>
      <vt:variant>
        <vt:i4>420</vt:i4>
      </vt:variant>
    </vt:vector>
  </HeadingPairs>
  <TitlesOfParts>
    <vt:vector size="630" baseType="lpstr">
      <vt:lpstr>PDS7-1000</vt:lpstr>
      <vt:lpstr>PDS7-1001</vt:lpstr>
      <vt:lpstr>PDS7-1002</vt:lpstr>
      <vt:lpstr>PDS7-1003</vt:lpstr>
      <vt:lpstr>PDS7-1004</vt:lpstr>
      <vt:lpstr>PDS7-1005</vt:lpstr>
      <vt:lpstr>PDS7-1006</vt:lpstr>
      <vt:lpstr>PDS7-1007</vt:lpstr>
      <vt:lpstr>PDS7-1008</vt:lpstr>
      <vt:lpstr>PDS7-1009</vt:lpstr>
      <vt:lpstr>PDS7-1010</vt:lpstr>
      <vt:lpstr>PDS7-1011</vt:lpstr>
      <vt:lpstr>PDS7-1012</vt:lpstr>
      <vt:lpstr>PDS7-1013</vt:lpstr>
      <vt:lpstr>PDS7-1014</vt:lpstr>
      <vt:lpstr>PDS7-1015</vt:lpstr>
      <vt:lpstr>PDS7-1016</vt:lpstr>
      <vt:lpstr>PDS7-1017</vt:lpstr>
      <vt:lpstr>PDS7-1018</vt:lpstr>
      <vt:lpstr>PDS7-1019</vt:lpstr>
      <vt:lpstr>PDS7-1020</vt:lpstr>
      <vt:lpstr>PDS7-1021</vt:lpstr>
      <vt:lpstr>PDS7-1022</vt:lpstr>
      <vt:lpstr>PDS7-1023</vt:lpstr>
      <vt:lpstr>PDS7-1024</vt:lpstr>
      <vt:lpstr>PDS7-1025</vt:lpstr>
      <vt:lpstr>PDS7-1026</vt:lpstr>
      <vt:lpstr>PDS7-1027</vt:lpstr>
      <vt:lpstr>PDS7-1028</vt:lpstr>
      <vt:lpstr>PDS7-1029</vt:lpstr>
      <vt:lpstr>PDS7-1030</vt:lpstr>
      <vt:lpstr>PDS7-1031</vt:lpstr>
      <vt:lpstr>PDS7-1032</vt:lpstr>
      <vt:lpstr>PDS7-1033</vt:lpstr>
      <vt:lpstr>PDS7-1034</vt:lpstr>
      <vt:lpstr>PDS7-1035</vt:lpstr>
      <vt:lpstr>PDS7-1036</vt:lpstr>
      <vt:lpstr>PDS7-1037</vt:lpstr>
      <vt:lpstr>PDS7-1038</vt:lpstr>
      <vt:lpstr>PDS7-1039</vt:lpstr>
      <vt:lpstr>PDS7-1040</vt:lpstr>
      <vt:lpstr>PDS7-1041</vt:lpstr>
      <vt:lpstr>PDS7-1042</vt:lpstr>
      <vt:lpstr>PDS7-1043</vt:lpstr>
      <vt:lpstr>PDS7-1044</vt:lpstr>
      <vt:lpstr>PDS7-1045</vt:lpstr>
      <vt:lpstr>PDS7-1046</vt:lpstr>
      <vt:lpstr>PDS7-1047</vt:lpstr>
      <vt:lpstr>PDS7-1048</vt:lpstr>
      <vt:lpstr>PDS7-1049</vt:lpstr>
      <vt:lpstr>PDS7-1050</vt:lpstr>
      <vt:lpstr>PDS7-1051</vt:lpstr>
      <vt:lpstr>PDS7-1052</vt:lpstr>
      <vt:lpstr>PDS7-1053</vt:lpstr>
      <vt:lpstr>PDS7-1054</vt:lpstr>
      <vt:lpstr>PDS7-1055</vt:lpstr>
      <vt:lpstr>PDS7-1056</vt:lpstr>
      <vt:lpstr>PDS7-1057</vt:lpstr>
      <vt:lpstr>PDS7-1058</vt:lpstr>
      <vt:lpstr>PDS7-1059</vt:lpstr>
      <vt:lpstr>PDS7-1060</vt:lpstr>
      <vt:lpstr>PDS7-1061</vt:lpstr>
      <vt:lpstr>PDS7-1062</vt:lpstr>
      <vt:lpstr>PDS7-1063</vt:lpstr>
      <vt:lpstr>PDS7-1064</vt:lpstr>
      <vt:lpstr>PDS7-1065</vt:lpstr>
      <vt:lpstr>PDS7-1066</vt:lpstr>
      <vt:lpstr>PDS7-1067</vt:lpstr>
      <vt:lpstr>PDS7-1068</vt:lpstr>
      <vt:lpstr>PDS7-1069</vt:lpstr>
      <vt:lpstr>PDS7-1070</vt:lpstr>
      <vt:lpstr>PDS7-1071</vt:lpstr>
      <vt:lpstr>PDS7-1072</vt:lpstr>
      <vt:lpstr>PDS7-1073</vt:lpstr>
      <vt:lpstr>PDS7-1074</vt:lpstr>
      <vt:lpstr>PDS7-1075</vt:lpstr>
      <vt:lpstr>PDS7-1076</vt:lpstr>
      <vt:lpstr>PDS7-1077</vt:lpstr>
      <vt:lpstr>PDS7-1078</vt:lpstr>
      <vt:lpstr>PDS7-1079</vt:lpstr>
      <vt:lpstr>PDS7-1080</vt:lpstr>
      <vt:lpstr>PDS7-1081</vt:lpstr>
      <vt:lpstr>PDS7-1082</vt:lpstr>
      <vt:lpstr>PDS7-1083</vt:lpstr>
      <vt:lpstr>PDS7-1084</vt:lpstr>
      <vt:lpstr>PDS7-1085</vt:lpstr>
      <vt:lpstr>PDS7-1086</vt:lpstr>
      <vt:lpstr>PDS7-1087</vt:lpstr>
      <vt:lpstr>PDS7-1088</vt:lpstr>
      <vt:lpstr>PDS7-1089</vt:lpstr>
      <vt:lpstr>PDS7-1090</vt:lpstr>
      <vt:lpstr>PDS7-1091</vt:lpstr>
      <vt:lpstr>PDS7-1092</vt:lpstr>
      <vt:lpstr>PDS7-1093</vt:lpstr>
      <vt:lpstr>PDS7-1094</vt:lpstr>
      <vt:lpstr>PDS7-1095</vt:lpstr>
      <vt:lpstr>PDS7-1096</vt:lpstr>
      <vt:lpstr>PDS7-1097</vt:lpstr>
      <vt:lpstr>PDS7-1098</vt:lpstr>
      <vt:lpstr>PDS7-1099</vt:lpstr>
      <vt:lpstr>PDS7-1100</vt:lpstr>
      <vt:lpstr>PDS7-1101</vt:lpstr>
      <vt:lpstr>PDS7-1102</vt:lpstr>
      <vt:lpstr>PDS7-1103</vt:lpstr>
      <vt:lpstr>PDS7-1104</vt:lpstr>
      <vt:lpstr>PDS7-1105</vt:lpstr>
      <vt:lpstr>PDS7-1106</vt:lpstr>
      <vt:lpstr>PDS7-1107</vt:lpstr>
      <vt:lpstr>PDS7-1108</vt:lpstr>
      <vt:lpstr>PDS7-1109</vt:lpstr>
      <vt:lpstr>PDS7-1110</vt:lpstr>
      <vt:lpstr>PDS7-1111</vt:lpstr>
      <vt:lpstr>PDS7-1112</vt:lpstr>
      <vt:lpstr>PDS7-1113</vt:lpstr>
      <vt:lpstr>PDS7-1114</vt:lpstr>
      <vt:lpstr>PDS7-1115</vt:lpstr>
      <vt:lpstr>PDS7-1116</vt:lpstr>
      <vt:lpstr>PDS7-1117</vt:lpstr>
      <vt:lpstr>PDS7-1118</vt:lpstr>
      <vt:lpstr>PDS7-1119</vt:lpstr>
      <vt:lpstr>PDS7-1120</vt:lpstr>
      <vt:lpstr>PDS7-1121</vt:lpstr>
      <vt:lpstr>PDS7-1122</vt:lpstr>
      <vt:lpstr>PDS7-1123</vt:lpstr>
      <vt:lpstr>PDS7-1124</vt:lpstr>
      <vt:lpstr>PDS7-1125</vt:lpstr>
      <vt:lpstr>PDS7-1126</vt:lpstr>
      <vt:lpstr>PDS7-1127</vt:lpstr>
      <vt:lpstr>PDS7-1128</vt:lpstr>
      <vt:lpstr>PDS7-1129</vt:lpstr>
      <vt:lpstr>PDS7-1130</vt:lpstr>
      <vt:lpstr>PDS7-1131</vt:lpstr>
      <vt:lpstr>PDS7-1132</vt:lpstr>
      <vt:lpstr>PDS7-1133</vt:lpstr>
      <vt:lpstr>PDS7-1134</vt:lpstr>
      <vt:lpstr>PDS7-1135</vt:lpstr>
      <vt:lpstr>PDS7-1136</vt:lpstr>
      <vt:lpstr>PDS7-1137</vt:lpstr>
      <vt:lpstr>PDS7-1138</vt:lpstr>
      <vt:lpstr>PDS7-1139</vt:lpstr>
      <vt:lpstr>PDS7-1140</vt:lpstr>
      <vt:lpstr>PDS7-1141</vt:lpstr>
      <vt:lpstr>PDS7-1142</vt:lpstr>
      <vt:lpstr>PDS7-1143</vt:lpstr>
      <vt:lpstr>PDS7-1144</vt:lpstr>
      <vt:lpstr>PDS7-1145</vt:lpstr>
      <vt:lpstr>PDS7-1146</vt:lpstr>
      <vt:lpstr>PDS7-1147</vt:lpstr>
      <vt:lpstr>PDS7-1148</vt:lpstr>
      <vt:lpstr>PDS7-1149</vt:lpstr>
      <vt:lpstr>PDS7-1150</vt:lpstr>
      <vt:lpstr>PDS7-1151</vt:lpstr>
      <vt:lpstr>PDS7-1152</vt:lpstr>
      <vt:lpstr>PDS7-1153</vt:lpstr>
      <vt:lpstr>PDS7-1154</vt:lpstr>
      <vt:lpstr>PDS7-1155</vt:lpstr>
      <vt:lpstr>PDS7-1156</vt:lpstr>
      <vt:lpstr>PDS7-1157</vt:lpstr>
      <vt:lpstr>PDS7-1158</vt:lpstr>
      <vt:lpstr>PDS7-1159</vt:lpstr>
      <vt:lpstr>PDS7-1160</vt:lpstr>
      <vt:lpstr>PDS7-1161</vt:lpstr>
      <vt:lpstr>PDS7-1162</vt:lpstr>
      <vt:lpstr>PDS7-1163</vt:lpstr>
      <vt:lpstr>PDS7-1164</vt:lpstr>
      <vt:lpstr>PDS7-1165</vt:lpstr>
      <vt:lpstr>PDS7-1166</vt:lpstr>
      <vt:lpstr>PDS7-1167</vt:lpstr>
      <vt:lpstr>PDS7-1168</vt:lpstr>
      <vt:lpstr>PDS7-1169</vt:lpstr>
      <vt:lpstr>PDS7-1170</vt:lpstr>
      <vt:lpstr>PDS7-1171</vt:lpstr>
      <vt:lpstr>PDS7-1172</vt:lpstr>
      <vt:lpstr>PDS7-1173</vt:lpstr>
      <vt:lpstr>PDS7-1174</vt:lpstr>
      <vt:lpstr>PDS7-1175</vt:lpstr>
      <vt:lpstr>PDS7-1176</vt:lpstr>
      <vt:lpstr>PDS7-1177</vt:lpstr>
      <vt:lpstr>PDS7-1178</vt:lpstr>
      <vt:lpstr>PDS7-1179</vt:lpstr>
      <vt:lpstr>PDS7-1180</vt:lpstr>
      <vt:lpstr>PDS7-1181</vt:lpstr>
      <vt:lpstr>PDS7-1182</vt:lpstr>
      <vt:lpstr>PDS7-1183</vt:lpstr>
      <vt:lpstr>PDS7-1184</vt:lpstr>
      <vt:lpstr>PDS7-1185</vt:lpstr>
      <vt:lpstr>PDS7-1186</vt:lpstr>
      <vt:lpstr>PDS7-1187</vt:lpstr>
      <vt:lpstr>PDS7-1188</vt:lpstr>
      <vt:lpstr>PDS7-1189</vt:lpstr>
      <vt:lpstr>PDS7-1190</vt:lpstr>
      <vt:lpstr>PDS7-1191</vt:lpstr>
      <vt:lpstr>PDS7-1192</vt:lpstr>
      <vt:lpstr>PDS7-1193</vt:lpstr>
      <vt:lpstr>PDS7-1194</vt:lpstr>
      <vt:lpstr>PDS7-1195</vt:lpstr>
      <vt:lpstr>PDS7-1196</vt:lpstr>
      <vt:lpstr>PDS7-1197</vt:lpstr>
      <vt:lpstr>PDS7-1198</vt:lpstr>
      <vt:lpstr>PDS7-1199</vt:lpstr>
      <vt:lpstr>PDS7-1200</vt:lpstr>
      <vt:lpstr>PDS7-1201</vt:lpstr>
      <vt:lpstr>PDS7-1202</vt:lpstr>
      <vt:lpstr>PDS7-1203</vt:lpstr>
      <vt:lpstr>PDS7-1204</vt:lpstr>
      <vt:lpstr>PDS7-1205</vt:lpstr>
      <vt:lpstr>PDS7-1206</vt:lpstr>
      <vt:lpstr>PDS7-1207</vt:lpstr>
      <vt:lpstr>PDS7-1208</vt:lpstr>
      <vt:lpstr>PDS7-1209</vt:lpstr>
      <vt:lpstr>'PDS7-1000'!Print_Area</vt:lpstr>
      <vt:lpstr>'PDS7-1001'!Print_Area</vt:lpstr>
      <vt:lpstr>'PDS7-1002'!Print_Area</vt:lpstr>
      <vt:lpstr>'PDS7-1003'!Print_Area</vt:lpstr>
      <vt:lpstr>'PDS7-1004'!Print_Area</vt:lpstr>
      <vt:lpstr>'PDS7-1005'!Print_Area</vt:lpstr>
      <vt:lpstr>'PDS7-1006'!Print_Area</vt:lpstr>
      <vt:lpstr>'PDS7-1007'!Print_Area</vt:lpstr>
      <vt:lpstr>'PDS7-1008'!Print_Area</vt:lpstr>
      <vt:lpstr>'PDS7-1009'!Print_Area</vt:lpstr>
      <vt:lpstr>'PDS7-1010'!Print_Area</vt:lpstr>
      <vt:lpstr>'PDS7-1011'!Print_Area</vt:lpstr>
      <vt:lpstr>'PDS7-1012'!Print_Area</vt:lpstr>
      <vt:lpstr>'PDS7-1013'!Print_Area</vt:lpstr>
      <vt:lpstr>'PDS7-1014'!Print_Area</vt:lpstr>
      <vt:lpstr>'PDS7-1015'!Print_Area</vt:lpstr>
      <vt:lpstr>'PDS7-1016'!Print_Area</vt:lpstr>
      <vt:lpstr>'PDS7-1017'!Print_Area</vt:lpstr>
      <vt:lpstr>'PDS7-1018'!Print_Area</vt:lpstr>
      <vt:lpstr>'PDS7-1019'!Print_Area</vt:lpstr>
      <vt:lpstr>'PDS7-1020'!Print_Area</vt:lpstr>
      <vt:lpstr>'PDS7-1021'!Print_Area</vt:lpstr>
      <vt:lpstr>'PDS7-1022'!Print_Area</vt:lpstr>
      <vt:lpstr>'PDS7-1023'!Print_Area</vt:lpstr>
      <vt:lpstr>'PDS7-1024'!Print_Area</vt:lpstr>
      <vt:lpstr>'PDS7-1025'!Print_Area</vt:lpstr>
      <vt:lpstr>'PDS7-1026'!Print_Area</vt:lpstr>
      <vt:lpstr>'PDS7-1027'!Print_Area</vt:lpstr>
      <vt:lpstr>'PDS7-1028'!Print_Area</vt:lpstr>
      <vt:lpstr>'PDS7-1029'!Print_Area</vt:lpstr>
      <vt:lpstr>'PDS7-1030'!Print_Area</vt:lpstr>
      <vt:lpstr>'PDS7-1031'!Print_Area</vt:lpstr>
      <vt:lpstr>'PDS7-1032'!Print_Area</vt:lpstr>
      <vt:lpstr>'PDS7-1033'!Print_Area</vt:lpstr>
      <vt:lpstr>'PDS7-1034'!Print_Area</vt:lpstr>
      <vt:lpstr>'PDS7-1035'!Print_Area</vt:lpstr>
      <vt:lpstr>'PDS7-1036'!Print_Area</vt:lpstr>
      <vt:lpstr>'PDS7-1037'!Print_Area</vt:lpstr>
      <vt:lpstr>'PDS7-1038'!Print_Area</vt:lpstr>
      <vt:lpstr>'PDS7-1039'!Print_Area</vt:lpstr>
      <vt:lpstr>'PDS7-1040'!Print_Area</vt:lpstr>
      <vt:lpstr>'PDS7-1041'!Print_Area</vt:lpstr>
      <vt:lpstr>'PDS7-1042'!Print_Area</vt:lpstr>
      <vt:lpstr>'PDS7-1043'!Print_Area</vt:lpstr>
      <vt:lpstr>'PDS7-1044'!Print_Area</vt:lpstr>
      <vt:lpstr>'PDS7-1045'!Print_Area</vt:lpstr>
      <vt:lpstr>'PDS7-1046'!Print_Area</vt:lpstr>
      <vt:lpstr>'PDS7-1047'!Print_Area</vt:lpstr>
      <vt:lpstr>'PDS7-1048'!Print_Area</vt:lpstr>
      <vt:lpstr>'PDS7-1049'!Print_Area</vt:lpstr>
      <vt:lpstr>'PDS7-1050'!Print_Area</vt:lpstr>
      <vt:lpstr>'PDS7-1051'!Print_Area</vt:lpstr>
      <vt:lpstr>'PDS7-1052'!Print_Area</vt:lpstr>
      <vt:lpstr>'PDS7-1053'!Print_Area</vt:lpstr>
      <vt:lpstr>'PDS7-1054'!Print_Area</vt:lpstr>
      <vt:lpstr>'PDS7-1055'!Print_Area</vt:lpstr>
      <vt:lpstr>'PDS7-1056'!Print_Area</vt:lpstr>
      <vt:lpstr>'PDS7-1057'!Print_Area</vt:lpstr>
      <vt:lpstr>'PDS7-1058'!Print_Area</vt:lpstr>
      <vt:lpstr>'PDS7-1059'!Print_Area</vt:lpstr>
      <vt:lpstr>'PDS7-1060'!Print_Area</vt:lpstr>
      <vt:lpstr>'PDS7-1061'!Print_Area</vt:lpstr>
      <vt:lpstr>'PDS7-1062'!Print_Area</vt:lpstr>
      <vt:lpstr>'PDS7-1063'!Print_Area</vt:lpstr>
      <vt:lpstr>'PDS7-1064'!Print_Area</vt:lpstr>
      <vt:lpstr>'PDS7-1065'!Print_Area</vt:lpstr>
      <vt:lpstr>'PDS7-1066'!Print_Area</vt:lpstr>
      <vt:lpstr>'PDS7-1067'!Print_Area</vt:lpstr>
      <vt:lpstr>'PDS7-1068'!Print_Area</vt:lpstr>
      <vt:lpstr>'PDS7-1069'!Print_Area</vt:lpstr>
      <vt:lpstr>'PDS7-1070'!Print_Area</vt:lpstr>
      <vt:lpstr>'PDS7-1071'!Print_Area</vt:lpstr>
      <vt:lpstr>'PDS7-1072'!Print_Area</vt:lpstr>
      <vt:lpstr>'PDS7-1073'!Print_Area</vt:lpstr>
      <vt:lpstr>'PDS7-1074'!Print_Area</vt:lpstr>
      <vt:lpstr>'PDS7-1075'!Print_Area</vt:lpstr>
      <vt:lpstr>'PDS7-1076'!Print_Area</vt:lpstr>
      <vt:lpstr>'PDS7-1077'!Print_Area</vt:lpstr>
      <vt:lpstr>'PDS7-1078'!Print_Area</vt:lpstr>
      <vt:lpstr>'PDS7-1079'!Print_Area</vt:lpstr>
      <vt:lpstr>'PDS7-1080'!Print_Area</vt:lpstr>
      <vt:lpstr>'PDS7-1081'!Print_Area</vt:lpstr>
      <vt:lpstr>'PDS7-1082'!Print_Area</vt:lpstr>
      <vt:lpstr>'PDS7-1083'!Print_Area</vt:lpstr>
      <vt:lpstr>'PDS7-1084'!Print_Area</vt:lpstr>
      <vt:lpstr>'PDS7-1085'!Print_Area</vt:lpstr>
      <vt:lpstr>'PDS7-1086'!Print_Area</vt:lpstr>
      <vt:lpstr>'PDS7-1087'!Print_Area</vt:lpstr>
      <vt:lpstr>'PDS7-1088'!Print_Area</vt:lpstr>
      <vt:lpstr>'PDS7-1089'!Print_Area</vt:lpstr>
      <vt:lpstr>'PDS7-1090'!Print_Area</vt:lpstr>
      <vt:lpstr>'PDS7-1091'!Print_Area</vt:lpstr>
      <vt:lpstr>'PDS7-1092'!Print_Area</vt:lpstr>
      <vt:lpstr>'PDS7-1093'!Print_Area</vt:lpstr>
      <vt:lpstr>'PDS7-1094'!Print_Area</vt:lpstr>
      <vt:lpstr>'PDS7-1095'!Print_Area</vt:lpstr>
      <vt:lpstr>'PDS7-1096'!Print_Area</vt:lpstr>
      <vt:lpstr>'PDS7-1097'!Print_Area</vt:lpstr>
      <vt:lpstr>'PDS7-1098'!Print_Area</vt:lpstr>
      <vt:lpstr>'PDS7-1099'!Print_Area</vt:lpstr>
      <vt:lpstr>'PDS7-1100'!Print_Area</vt:lpstr>
      <vt:lpstr>'PDS7-1101'!Print_Area</vt:lpstr>
      <vt:lpstr>'PDS7-1102'!Print_Area</vt:lpstr>
      <vt:lpstr>'PDS7-1103'!Print_Area</vt:lpstr>
      <vt:lpstr>'PDS7-1104'!Print_Area</vt:lpstr>
      <vt:lpstr>'PDS7-1105'!Print_Area</vt:lpstr>
      <vt:lpstr>'PDS7-1106'!Print_Area</vt:lpstr>
      <vt:lpstr>'PDS7-1107'!Print_Area</vt:lpstr>
      <vt:lpstr>'PDS7-1108'!Print_Area</vt:lpstr>
      <vt:lpstr>'PDS7-1109'!Print_Area</vt:lpstr>
      <vt:lpstr>'PDS7-1110'!Print_Area</vt:lpstr>
      <vt:lpstr>'PDS7-1111'!Print_Area</vt:lpstr>
      <vt:lpstr>'PDS7-1112'!Print_Area</vt:lpstr>
      <vt:lpstr>'PDS7-1113'!Print_Area</vt:lpstr>
      <vt:lpstr>'PDS7-1114'!Print_Area</vt:lpstr>
      <vt:lpstr>'PDS7-1115'!Print_Area</vt:lpstr>
      <vt:lpstr>'PDS7-1116'!Print_Area</vt:lpstr>
      <vt:lpstr>'PDS7-1117'!Print_Area</vt:lpstr>
      <vt:lpstr>'PDS7-1118'!Print_Area</vt:lpstr>
      <vt:lpstr>'PDS7-1119'!Print_Area</vt:lpstr>
      <vt:lpstr>'PDS7-1120'!Print_Area</vt:lpstr>
      <vt:lpstr>'PDS7-1121'!Print_Area</vt:lpstr>
      <vt:lpstr>'PDS7-1122'!Print_Area</vt:lpstr>
      <vt:lpstr>'PDS7-1123'!Print_Area</vt:lpstr>
      <vt:lpstr>'PDS7-1124'!Print_Area</vt:lpstr>
      <vt:lpstr>'PDS7-1125'!Print_Area</vt:lpstr>
      <vt:lpstr>'PDS7-1126'!Print_Area</vt:lpstr>
      <vt:lpstr>'PDS7-1127'!Print_Area</vt:lpstr>
      <vt:lpstr>'PDS7-1128'!Print_Area</vt:lpstr>
      <vt:lpstr>'PDS7-1129'!Print_Area</vt:lpstr>
      <vt:lpstr>'PDS7-1130'!Print_Area</vt:lpstr>
      <vt:lpstr>'PDS7-1131'!Print_Area</vt:lpstr>
      <vt:lpstr>'PDS7-1132'!Print_Area</vt:lpstr>
      <vt:lpstr>'PDS7-1133'!Print_Area</vt:lpstr>
      <vt:lpstr>'PDS7-1134'!Print_Area</vt:lpstr>
      <vt:lpstr>'PDS7-1135'!Print_Area</vt:lpstr>
      <vt:lpstr>'PDS7-1136'!Print_Area</vt:lpstr>
      <vt:lpstr>'PDS7-1137'!Print_Area</vt:lpstr>
      <vt:lpstr>'PDS7-1138'!Print_Area</vt:lpstr>
      <vt:lpstr>'PDS7-1139'!Print_Area</vt:lpstr>
      <vt:lpstr>'PDS7-1140'!Print_Area</vt:lpstr>
      <vt:lpstr>'PDS7-1141'!Print_Area</vt:lpstr>
      <vt:lpstr>'PDS7-1142'!Print_Area</vt:lpstr>
      <vt:lpstr>'PDS7-1143'!Print_Area</vt:lpstr>
      <vt:lpstr>'PDS7-1144'!Print_Area</vt:lpstr>
      <vt:lpstr>'PDS7-1145'!Print_Area</vt:lpstr>
      <vt:lpstr>'PDS7-1146'!Print_Area</vt:lpstr>
      <vt:lpstr>'PDS7-1147'!Print_Area</vt:lpstr>
      <vt:lpstr>'PDS7-1148'!Print_Area</vt:lpstr>
      <vt:lpstr>'PDS7-1149'!Print_Area</vt:lpstr>
      <vt:lpstr>'PDS7-1150'!Print_Area</vt:lpstr>
      <vt:lpstr>'PDS7-1151'!Print_Area</vt:lpstr>
      <vt:lpstr>'PDS7-1152'!Print_Area</vt:lpstr>
      <vt:lpstr>'PDS7-1153'!Print_Area</vt:lpstr>
      <vt:lpstr>'PDS7-1154'!Print_Area</vt:lpstr>
      <vt:lpstr>'PDS7-1155'!Print_Area</vt:lpstr>
      <vt:lpstr>'PDS7-1156'!Print_Area</vt:lpstr>
      <vt:lpstr>'PDS7-1157'!Print_Area</vt:lpstr>
      <vt:lpstr>'PDS7-1158'!Print_Area</vt:lpstr>
      <vt:lpstr>'PDS7-1159'!Print_Area</vt:lpstr>
      <vt:lpstr>'PDS7-1160'!Print_Area</vt:lpstr>
      <vt:lpstr>'PDS7-1161'!Print_Area</vt:lpstr>
      <vt:lpstr>'PDS7-1162'!Print_Area</vt:lpstr>
      <vt:lpstr>'PDS7-1163'!Print_Area</vt:lpstr>
      <vt:lpstr>'PDS7-1164'!Print_Area</vt:lpstr>
      <vt:lpstr>'PDS7-1165'!Print_Area</vt:lpstr>
      <vt:lpstr>'PDS7-1166'!Print_Area</vt:lpstr>
      <vt:lpstr>'PDS7-1167'!Print_Area</vt:lpstr>
      <vt:lpstr>'PDS7-1168'!Print_Area</vt:lpstr>
      <vt:lpstr>'PDS7-1169'!Print_Area</vt:lpstr>
      <vt:lpstr>'PDS7-1170'!Print_Area</vt:lpstr>
      <vt:lpstr>'PDS7-1171'!Print_Area</vt:lpstr>
      <vt:lpstr>'PDS7-1172'!Print_Area</vt:lpstr>
      <vt:lpstr>'PDS7-1173'!Print_Area</vt:lpstr>
      <vt:lpstr>'PDS7-1174'!Print_Area</vt:lpstr>
      <vt:lpstr>'PDS7-1175'!Print_Area</vt:lpstr>
      <vt:lpstr>'PDS7-1176'!Print_Area</vt:lpstr>
      <vt:lpstr>'PDS7-1177'!Print_Area</vt:lpstr>
      <vt:lpstr>'PDS7-1178'!Print_Area</vt:lpstr>
      <vt:lpstr>'PDS7-1179'!Print_Area</vt:lpstr>
      <vt:lpstr>'PDS7-1180'!Print_Area</vt:lpstr>
      <vt:lpstr>'PDS7-1181'!Print_Area</vt:lpstr>
      <vt:lpstr>'PDS7-1182'!Print_Area</vt:lpstr>
      <vt:lpstr>'PDS7-1183'!Print_Area</vt:lpstr>
      <vt:lpstr>'PDS7-1184'!Print_Area</vt:lpstr>
      <vt:lpstr>'PDS7-1185'!Print_Area</vt:lpstr>
      <vt:lpstr>'PDS7-1186'!Print_Area</vt:lpstr>
      <vt:lpstr>'PDS7-1187'!Print_Area</vt:lpstr>
      <vt:lpstr>'PDS7-1188'!Print_Area</vt:lpstr>
      <vt:lpstr>'PDS7-1189'!Print_Area</vt:lpstr>
      <vt:lpstr>'PDS7-1190'!Print_Area</vt:lpstr>
      <vt:lpstr>'PDS7-1191'!Print_Area</vt:lpstr>
      <vt:lpstr>'PDS7-1192'!Print_Area</vt:lpstr>
      <vt:lpstr>'PDS7-1193'!Print_Area</vt:lpstr>
      <vt:lpstr>'PDS7-1194'!Print_Area</vt:lpstr>
      <vt:lpstr>'PDS7-1195'!Print_Area</vt:lpstr>
      <vt:lpstr>'PDS7-1196'!Print_Area</vt:lpstr>
      <vt:lpstr>'PDS7-1197'!Print_Area</vt:lpstr>
      <vt:lpstr>'PDS7-1198'!Print_Area</vt:lpstr>
      <vt:lpstr>'PDS7-1199'!Print_Area</vt:lpstr>
      <vt:lpstr>'PDS7-1200'!Print_Area</vt:lpstr>
      <vt:lpstr>'PDS7-1201'!Print_Area</vt:lpstr>
      <vt:lpstr>'PDS7-1202'!Print_Area</vt:lpstr>
      <vt:lpstr>'PDS7-1203'!Print_Area</vt:lpstr>
      <vt:lpstr>'PDS7-1204'!Print_Area</vt:lpstr>
      <vt:lpstr>'PDS7-1205'!Print_Area</vt:lpstr>
      <vt:lpstr>'PDS7-1206'!Print_Area</vt:lpstr>
      <vt:lpstr>'PDS7-1207'!Print_Area</vt:lpstr>
      <vt:lpstr>'PDS7-1208'!Print_Area</vt:lpstr>
      <vt:lpstr>'PDS7-1209'!Print_Area</vt:lpstr>
      <vt:lpstr>'PDS7-1000'!Print_Titles</vt:lpstr>
      <vt:lpstr>'PDS7-1001'!Print_Titles</vt:lpstr>
      <vt:lpstr>'PDS7-1002'!Print_Titles</vt:lpstr>
      <vt:lpstr>'PDS7-1003'!Print_Titles</vt:lpstr>
      <vt:lpstr>'PDS7-1004'!Print_Titles</vt:lpstr>
      <vt:lpstr>'PDS7-1005'!Print_Titles</vt:lpstr>
      <vt:lpstr>'PDS7-1006'!Print_Titles</vt:lpstr>
      <vt:lpstr>'PDS7-1007'!Print_Titles</vt:lpstr>
      <vt:lpstr>'PDS7-1008'!Print_Titles</vt:lpstr>
      <vt:lpstr>'PDS7-1009'!Print_Titles</vt:lpstr>
      <vt:lpstr>'PDS7-1010'!Print_Titles</vt:lpstr>
      <vt:lpstr>'PDS7-1011'!Print_Titles</vt:lpstr>
      <vt:lpstr>'PDS7-1012'!Print_Titles</vt:lpstr>
      <vt:lpstr>'PDS7-1013'!Print_Titles</vt:lpstr>
      <vt:lpstr>'PDS7-1014'!Print_Titles</vt:lpstr>
      <vt:lpstr>'PDS7-1015'!Print_Titles</vt:lpstr>
      <vt:lpstr>'PDS7-1016'!Print_Titles</vt:lpstr>
      <vt:lpstr>'PDS7-1017'!Print_Titles</vt:lpstr>
      <vt:lpstr>'PDS7-1018'!Print_Titles</vt:lpstr>
      <vt:lpstr>'PDS7-1019'!Print_Titles</vt:lpstr>
      <vt:lpstr>'PDS7-1020'!Print_Titles</vt:lpstr>
      <vt:lpstr>'PDS7-1021'!Print_Titles</vt:lpstr>
      <vt:lpstr>'PDS7-1022'!Print_Titles</vt:lpstr>
      <vt:lpstr>'PDS7-1023'!Print_Titles</vt:lpstr>
      <vt:lpstr>'PDS7-1024'!Print_Titles</vt:lpstr>
      <vt:lpstr>'PDS7-1025'!Print_Titles</vt:lpstr>
      <vt:lpstr>'PDS7-1026'!Print_Titles</vt:lpstr>
      <vt:lpstr>'PDS7-1027'!Print_Titles</vt:lpstr>
      <vt:lpstr>'PDS7-1028'!Print_Titles</vt:lpstr>
      <vt:lpstr>'PDS7-1029'!Print_Titles</vt:lpstr>
      <vt:lpstr>'PDS7-1030'!Print_Titles</vt:lpstr>
      <vt:lpstr>'PDS7-1031'!Print_Titles</vt:lpstr>
      <vt:lpstr>'PDS7-1032'!Print_Titles</vt:lpstr>
      <vt:lpstr>'PDS7-1033'!Print_Titles</vt:lpstr>
      <vt:lpstr>'PDS7-1034'!Print_Titles</vt:lpstr>
      <vt:lpstr>'PDS7-1035'!Print_Titles</vt:lpstr>
      <vt:lpstr>'PDS7-1036'!Print_Titles</vt:lpstr>
      <vt:lpstr>'PDS7-1037'!Print_Titles</vt:lpstr>
      <vt:lpstr>'PDS7-1038'!Print_Titles</vt:lpstr>
      <vt:lpstr>'PDS7-1039'!Print_Titles</vt:lpstr>
      <vt:lpstr>'PDS7-1040'!Print_Titles</vt:lpstr>
      <vt:lpstr>'PDS7-1041'!Print_Titles</vt:lpstr>
      <vt:lpstr>'PDS7-1042'!Print_Titles</vt:lpstr>
      <vt:lpstr>'PDS7-1043'!Print_Titles</vt:lpstr>
      <vt:lpstr>'PDS7-1044'!Print_Titles</vt:lpstr>
      <vt:lpstr>'PDS7-1045'!Print_Titles</vt:lpstr>
      <vt:lpstr>'PDS7-1046'!Print_Titles</vt:lpstr>
      <vt:lpstr>'PDS7-1047'!Print_Titles</vt:lpstr>
      <vt:lpstr>'PDS7-1048'!Print_Titles</vt:lpstr>
      <vt:lpstr>'PDS7-1049'!Print_Titles</vt:lpstr>
      <vt:lpstr>'PDS7-1050'!Print_Titles</vt:lpstr>
      <vt:lpstr>'PDS7-1051'!Print_Titles</vt:lpstr>
      <vt:lpstr>'PDS7-1052'!Print_Titles</vt:lpstr>
      <vt:lpstr>'PDS7-1053'!Print_Titles</vt:lpstr>
      <vt:lpstr>'PDS7-1054'!Print_Titles</vt:lpstr>
      <vt:lpstr>'PDS7-1055'!Print_Titles</vt:lpstr>
      <vt:lpstr>'PDS7-1056'!Print_Titles</vt:lpstr>
      <vt:lpstr>'PDS7-1057'!Print_Titles</vt:lpstr>
      <vt:lpstr>'PDS7-1058'!Print_Titles</vt:lpstr>
      <vt:lpstr>'PDS7-1059'!Print_Titles</vt:lpstr>
      <vt:lpstr>'PDS7-1060'!Print_Titles</vt:lpstr>
      <vt:lpstr>'PDS7-1061'!Print_Titles</vt:lpstr>
      <vt:lpstr>'PDS7-1062'!Print_Titles</vt:lpstr>
      <vt:lpstr>'PDS7-1063'!Print_Titles</vt:lpstr>
      <vt:lpstr>'PDS7-1064'!Print_Titles</vt:lpstr>
      <vt:lpstr>'PDS7-1065'!Print_Titles</vt:lpstr>
      <vt:lpstr>'PDS7-1066'!Print_Titles</vt:lpstr>
      <vt:lpstr>'PDS7-1067'!Print_Titles</vt:lpstr>
      <vt:lpstr>'PDS7-1068'!Print_Titles</vt:lpstr>
      <vt:lpstr>'PDS7-1069'!Print_Titles</vt:lpstr>
      <vt:lpstr>'PDS7-1070'!Print_Titles</vt:lpstr>
      <vt:lpstr>'PDS7-1071'!Print_Titles</vt:lpstr>
      <vt:lpstr>'PDS7-1072'!Print_Titles</vt:lpstr>
      <vt:lpstr>'PDS7-1073'!Print_Titles</vt:lpstr>
      <vt:lpstr>'PDS7-1074'!Print_Titles</vt:lpstr>
      <vt:lpstr>'PDS7-1075'!Print_Titles</vt:lpstr>
      <vt:lpstr>'PDS7-1076'!Print_Titles</vt:lpstr>
      <vt:lpstr>'PDS7-1077'!Print_Titles</vt:lpstr>
      <vt:lpstr>'PDS7-1078'!Print_Titles</vt:lpstr>
      <vt:lpstr>'PDS7-1079'!Print_Titles</vt:lpstr>
      <vt:lpstr>'PDS7-1080'!Print_Titles</vt:lpstr>
      <vt:lpstr>'PDS7-1081'!Print_Titles</vt:lpstr>
      <vt:lpstr>'PDS7-1082'!Print_Titles</vt:lpstr>
      <vt:lpstr>'PDS7-1083'!Print_Titles</vt:lpstr>
      <vt:lpstr>'PDS7-1084'!Print_Titles</vt:lpstr>
      <vt:lpstr>'PDS7-1085'!Print_Titles</vt:lpstr>
      <vt:lpstr>'PDS7-1086'!Print_Titles</vt:lpstr>
      <vt:lpstr>'PDS7-1087'!Print_Titles</vt:lpstr>
      <vt:lpstr>'PDS7-1088'!Print_Titles</vt:lpstr>
      <vt:lpstr>'PDS7-1089'!Print_Titles</vt:lpstr>
      <vt:lpstr>'PDS7-1090'!Print_Titles</vt:lpstr>
      <vt:lpstr>'PDS7-1091'!Print_Titles</vt:lpstr>
      <vt:lpstr>'PDS7-1092'!Print_Titles</vt:lpstr>
      <vt:lpstr>'PDS7-1093'!Print_Titles</vt:lpstr>
      <vt:lpstr>'PDS7-1094'!Print_Titles</vt:lpstr>
      <vt:lpstr>'PDS7-1095'!Print_Titles</vt:lpstr>
      <vt:lpstr>'PDS7-1096'!Print_Titles</vt:lpstr>
      <vt:lpstr>'PDS7-1097'!Print_Titles</vt:lpstr>
      <vt:lpstr>'PDS7-1098'!Print_Titles</vt:lpstr>
      <vt:lpstr>'PDS7-1099'!Print_Titles</vt:lpstr>
      <vt:lpstr>'PDS7-1100'!Print_Titles</vt:lpstr>
      <vt:lpstr>'PDS7-1101'!Print_Titles</vt:lpstr>
      <vt:lpstr>'PDS7-1102'!Print_Titles</vt:lpstr>
      <vt:lpstr>'PDS7-1103'!Print_Titles</vt:lpstr>
      <vt:lpstr>'PDS7-1104'!Print_Titles</vt:lpstr>
      <vt:lpstr>'PDS7-1105'!Print_Titles</vt:lpstr>
      <vt:lpstr>'PDS7-1106'!Print_Titles</vt:lpstr>
      <vt:lpstr>'PDS7-1107'!Print_Titles</vt:lpstr>
      <vt:lpstr>'PDS7-1108'!Print_Titles</vt:lpstr>
      <vt:lpstr>'PDS7-1109'!Print_Titles</vt:lpstr>
      <vt:lpstr>'PDS7-1110'!Print_Titles</vt:lpstr>
      <vt:lpstr>'PDS7-1111'!Print_Titles</vt:lpstr>
      <vt:lpstr>'PDS7-1112'!Print_Titles</vt:lpstr>
      <vt:lpstr>'PDS7-1113'!Print_Titles</vt:lpstr>
      <vt:lpstr>'PDS7-1114'!Print_Titles</vt:lpstr>
      <vt:lpstr>'PDS7-1115'!Print_Titles</vt:lpstr>
      <vt:lpstr>'PDS7-1116'!Print_Titles</vt:lpstr>
      <vt:lpstr>'PDS7-1117'!Print_Titles</vt:lpstr>
      <vt:lpstr>'PDS7-1118'!Print_Titles</vt:lpstr>
      <vt:lpstr>'PDS7-1119'!Print_Titles</vt:lpstr>
      <vt:lpstr>'PDS7-1120'!Print_Titles</vt:lpstr>
      <vt:lpstr>'PDS7-1121'!Print_Titles</vt:lpstr>
      <vt:lpstr>'PDS7-1122'!Print_Titles</vt:lpstr>
      <vt:lpstr>'PDS7-1123'!Print_Titles</vt:lpstr>
      <vt:lpstr>'PDS7-1124'!Print_Titles</vt:lpstr>
      <vt:lpstr>'PDS7-1125'!Print_Titles</vt:lpstr>
      <vt:lpstr>'PDS7-1126'!Print_Titles</vt:lpstr>
      <vt:lpstr>'PDS7-1127'!Print_Titles</vt:lpstr>
      <vt:lpstr>'PDS7-1128'!Print_Titles</vt:lpstr>
      <vt:lpstr>'PDS7-1129'!Print_Titles</vt:lpstr>
      <vt:lpstr>'PDS7-1130'!Print_Titles</vt:lpstr>
      <vt:lpstr>'PDS7-1131'!Print_Titles</vt:lpstr>
      <vt:lpstr>'PDS7-1132'!Print_Titles</vt:lpstr>
      <vt:lpstr>'PDS7-1133'!Print_Titles</vt:lpstr>
      <vt:lpstr>'PDS7-1134'!Print_Titles</vt:lpstr>
      <vt:lpstr>'PDS7-1135'!Print_Titles</vt:lpstr>
      <vt:lpstr>'PDS7-1136'!Print_Titles</vt:lpstr>
      <vt:lpstr>'PDS7-1137'!Print_Titles</vt:lpstr>
      <vt:lpstr>'PDS7-1138'!Print_Titles</vt:lpstr>
      <vt:lpstr>'PDS7-1139'!Print_Titles</vt:lpstr>
      <vt:lpstr>'PDS7-1140'!Print_Titles</vt:lpstr>
      <vt:lpstr>'PDS7-1141'!Print_Titles</vt:lpstr>
      <vt:lpstr>'PDS7-1142'!Print_Titles</vt:lpstr>
      <vt:lpstr>'PDS7-1143'!Print_Titles</vt:lpstr>
      <vt:lpstr>'PDS7-1144'!Print_Titles</vt:lpstr>
      <vt:lpstr>'PDS7-1145'!Print_Titles</vt:lpstr>
      <vt:lpstr>'PDS7-1146'!Print_Titles</vt:lpstr>
      <vt:lpstr>'PDS7-1147'!Print_Titles</vt:lpstr>
      <vt:lpstr>'PDS7-1148'!Print_Titles</vt:lpstr>
      <vt:lpstr>'PDS7-1149'!Print_Titles</vt:lpstr>
      <vt:lpstr>'PDS7-1150'!Print_Titles</vt:lpstr>
      <vt:lpstr>'PDS7-1151'!Print_Titles</vt:lpstr>
      <vt:lpstr>'PDS7-1152'!Print_Titles</vt:lpstr>
      <vt:lpstr>'PDS7-1153'!Print_Titles</vt:lpstr>
      <vt:lpstr>'PDS7-1154'!Print_Titles</vt:lpstr>
      <vt:lpstr>'PDS7-1155'!Print_Titles</vt:lpstr>
      <vt:lpstr>'PDS7-1156'!Print_Titles</vt:lpstr>
      <vt:lpstr>'PDS7-1157'!Print_Titles</vt:lpstr>
      <vt:lpstr>'PDS7-1158'!Print_Titles</vt:lpstr>
      <vt:lpstr>'PDS7-1159'!Print_Titles</vt:lpstr>
      <vt:lpstr>'PDS7-1160'!Print_Titles</vt:lpstr>
      <vt:lpstr>'PDS7-1161'!Print_Titles</vt:lpstr>
      <vt:lpstr>'PDS7-1162'!Print_Titles</vt:lpstr>
      <vt:lpstr>'PDS7-1163'!Print_Titles</vt:lpstr>
      <vt:lpstr>'PDS7-1164'!Print_Titles</vt:lpstr>
      <vt:lpstr>'PDS7-1165'!Print_Titles</vt:lpstr>
      <vt:lpstr>'PDS7-1166'!Print_Titles</vt:lpstr>
      <vt:lpstr>'PDS7-1167'!Print_Titles</vt:lpstr>
      <vt:lpstr>'PDS7-1168'!Print_Titles</vt:lpstr>
      <vt:lpstr>'PDS7-1169'!Print_Titles</vt:lpstr>
      <vt:lpstr>'PDS7-1170'!Print_Titles</vt:lpstr>
      <vt:lpstr>'PDS7-1171'!Print_Titles</vt:lpstr>
      <vt:lpstr>'PDS7-1172'!Print_Titles</vt:lpstr>
      <vt:lpstr>'PDS7-1173'!Print_Titles</vt:lpstr>
      <vt:lpstr>'PDS7-1174'!Print_Titles</vt:lpstr>
      <vt:lpstr>'PDS7-1175'!Print_Titles</vt:lpstr>
      <vt:lpstr>'PDS7-1176'!Print_Titles</vt:lpstr>
      <vt:lpstr>'PDS7-1177'!Print_Titles</vt:lpstr>
      <vt:lpstr>'PDS7-1178'!Print_Titles</vt:lpstr>
      <vt:lpstr>'PDS7-1179'!Print_Titles</vt:lpstr>
      <vt:lpstr>'PDS7-1180'!Print_Titles</vt:lpstr>
      <vt:lpstr>'PDS7-1181'!Print_Titles</vt:lpstr>
      <vt:lpstr>'PDS7-1182'!Print_Titles</vt:lpstr>
      <vt:lpstr>'PDS7-1183'!Print_Titles</vt:lpstr>
      <vt:lpstr>'PDS7-1184'!Print_Titles</vt:lpstr>
      <vt:lpstr>'PDS7-1185'!Print_Titles</vt:lpstr>
      <vt:lpstr>'PDS7-1186'!Print_Titles</vt:lpstr>
      <vt:lpstr>'PDS7-1187'!Print_Titles</vt:lpstr>
      <vt:lpstr>'PDS7-1188'!Print_Titles</vt:lpstr>
      <vt:lpstr>'PDS7-1189'!Print_Titles</vt:lpstr>
      <vt:lpstr>'PDS7-1190'!Print_Titles</vt:lpstr>
      <vt:lpstr>'PDS7-1191'!Print_Titles</vt:lpstr>
      <vt:lpstr>'PDS7-1192'!Print_Titles</vt:lpstr>
      <vt:lpstr>'PDS7-1193'!Print_Titles</vt:lpstr>
      <vt:lpstr>'PDS7-1194'!Print_Titles</vt:lpstr>
      <vt:lpstr>'PDS7-1195'!Print_Titles</vt:lpstr>
      <vt:lpstr>'PDS7-1196'!Print_Titles</vt:lpstr>
      <vt:lpstr>'PDS7-1197'!Print_Titles</vt:lpstr>
      <vt:lpstr>'PDS7-1198'!Print_Titles</vt:lpstr>
      <vt:lpstr>'PDS7-1199'!Print_Titles</vt:lpstr>
      <vt:lpstr>'PDS7-1200'!Print_Titles</vt:lpstr>
      <vt:lpstr>'PDS7-1201'!Print_Titles</vt:lpstr>
      <vt:lpstr>'PDS7-1202'!Print_Titles</vt:lpstr>
      <vt:lpstr>'PDS7-1203'!Print_Titles</vt:lpstr>
      <vt:lpstr>'PDS7-1204'!Print_Titles</vt:lpstr>
      <vt:lpstr>'PDS7-1205'!Print_Titles</vt:lpstr>
      <vt:lpstr>'PDS7-1206'!Print_Titles</vt:lpstr>
      <vt:lpstr>'PDS7-1207'!Print_Titles</vt:lpstr>
      <vt:lpstr>'PDS7-1208'!Print_Titles</vt:lpstr>
      <vt:lpstr>'PDS7-1209'!Print_Titles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CREATIVE MAP Export DB to Excel</dc:title>
  <dc:subject>CREATIVE MAP Export DB to Excel</dc:subject>
  <dc:creator>CREATIVE MAP</dc:creator>
  <cp:keywords>CREATIVE MAP Export DB to Excel</cp:keywords>
  <dc:description>CREATIVE MAP Export DB to Excel</dc:description>
  <cp:lastModifiedBy>ASUS</cp:lastModifiedBy>
  <dcterms:created xsi:type="dcterms:W3CDTF">2023-02-06T03:29:33Z</dcterms:created>
  <dcterms:modified xsi:type="dcterms:W3CDTF">2023-02-06T03:37:33Z</dcterms:modified>
  <cp:category>export result file</cp:category>
</cp:coreProperties>
</file>